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dminmepcr-my.sharepoint.com/personal/shulan_martinez_arroyo_mep_go_cr/Documents/Escritorio/GESTIÓN/LIQUIDACIÓN PRESUPUESTARIA/2026/MAYO/"/>
    </mc:Choice>
  </mc:AlternateContent>
  <xr:revisionPtr revIDLastSave="36" documentId="8_{3EA36971-1868-40B6-8353-99CC7EFFCD63}" xr6:coauthVersionLast="47" xr6:coauthVersionMax="47" xr10:uidLastSave="{AF34E06F-5BC4-45E9-8CA2-351A92531D9C}"/>
  <bookViews>
    <workbookView xWindow="-14505" yWindow="-780" windowWidth="14610" windowHeight="15585" xr2:uid="{DFC4DA6A-736C-4651-88A9-1BE9C37DBAF9}"/>
  </bookViews>
  <sheets>
    <sheet name="LIQUIDACIÓN GENERAL" sheetId="1" r:id="rId1"/>
    <sheet name="LIQUIDACIÓN POR PARTIDA" sheetId="2" r:id="rId2"/>
    <sheet name="LIQUIDACIÓN POR SUBPARTIDA" sheetId="3" r:id="rId3"/>
  </sheets>
  <definedNames>
    <definedName name="_xlnm._FilterDatabase" localSheetId="0" hidden="1">'LIQUIDACIÓN GENERAL'!$A$12:$AA$724</definedName>
    <definedName name="_xlnm._FilterDatabase" localSheetId="1" hidden="1">'LIQUIDACIÓN POR PARTIDA'!$A$12:$AA$642</definedName>
    <definedName name="_xlnm._FilterDatabase" localSheetId="2" hidden="1">'LIQUIDACIÓN POR SUBPARTIDA'!$A$12:$AA$738</definedName>
    <definedName name="COLETILLAS">#REF!</definedName>
    <definedName name="EXPLICA">#REF!</definedName>
    <definedName name="progra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X738" i="3" l="1"/>
  <c r="X736" i="3"/>
  <c r="X735" i="3"/>
  <c r="X733" i="3"/>
  <c r="X731" i="3"/>
  <c r="X730" i="3"/>
  <c r="Y729" i="3"/>
  <c r="X729" i="3"/>
  <c r="X728" i="3"/>
  <c r="X727" i="3"/>
  <c r="X726" i="3"/>
  <c r="X725" i="3"/>
  <c r="X724" i="3"/>
  <c r="Z722" i="3"/>
  <c r="X722" i="3"/>
  <c r="X720" i="3"/>
  <c r="X719" i="3"/>
  <c r="Y718" i="3"/>
  <c r="AA718" i="3" s="1"/>
  <c r="X718" i="3"/>
  <c r="X717" i="3"/>
  <c r="X716" i="3"/>
  <c r="X715" i="3"/>
  <c r="X714" i="3"/>
  <c r="X713" i="3"/>
  <c r="X712" i="3"/>
  <c r="X711" i="3"/>
  <c r="X709" i="3"/>
  <c r="X708" i="3"/>
  <c r="Y707" i="3"/>
  <c r="AA707" i="3" s="1"/>
  <c r="X707" i="3"/>
  <c r="X706" i="3"/>
  <c r="X705" i="3"/>
  <c r="X703" i="3"/>
  <c r="X702" i="3"/>
  <c r="X700" i="3"/>
  <c r="X699" i="3"/>
  <c r="X698" i="3"/>
  <c r="X697" i="3"/>
  <c r="X696" i="3"/>
  <c r="Z695" i="3"/>
  <c r="Y695" i="3"/>
  <c r="AA695" i="3" s="1"/>
  <c r="X695" i="3"/>
  <c r="X694" i="3"/>
  <c r="X693" i="3"/>
  <c r="X692" i="3"/>
  <c r="X690" i="3"/>
  <c r="X689" i="3"/>
  <c r="X688" i="3"/>
  <c r="X687" i="3"/>
  <c r="X686" i="3"/>
  <c r="X685" i="3"/>
  <c r="X684" i="3"/>
  <c r="X683" i="3"/>
  <c r="X681" i="3"/>
  <c r="X680" i="3"/>
  <c r="X679" i="3"/>
  <c r="X677" i="3"/>
  <c r="X676" i="3"/>
  <c r="X675" i="3"/>
  <c r="X674" i="3"/>
  <c r="X673" i="3"/>
  <c r="X672" i="3"/>
  <c r="X671" i="3"/>
  <c r="X670" i="3"/>
  <c r="X669" i="3"/>
  <c r="X668" i="3"/>
  <c r="X667" i="3"/>
  <c r="X666" i="3"/>
  <c r="X665" i="3"/>
  <c r="X664" i="3"/>
  <c r="X663" i="3"/>
  <c r="X661" i="3"/>
  <c r="X659" i="3"/>
  <c r="X657" i="3"/>
  <c r="X655" i="3"/>
  <c r="X654" i="3"/>
  <c r="X653" i="3"/>
  <c r="X652" i="3"/>
  <c r="X651" i="3"/>
  <c r="X650" i="3"/>
  <c r="X649" i="3"/>
  <c r="X648" i="3"/>
  <c r="X647" i="3"/>
  <c r="X646" i="3"/>
  <c r="X645" i="3"/>
  <c r="X644" i="3"/>
  <c r="X643" i="3"/>
  <c r="X642" i="3"/>
  <c r="Y641" i="3"/>
  <c r="AA641" i="3" s="1"/>
  <c r="X641" i="3"/>
  <c r="Z640" i="3"/>
  <c r="X640" i="3"/>
  <c r="X639" i="3"/>
  <c r="X638" i="3"/>
  <c r="X637" i="3"/>
  <c r="X636" i="3"/>
  <c r="X635" i="3"/>
  <c r="X634" i="3"/>
  <c r="X633" i="3"/>
  <c r="X632" i="3"/>
  <c r="X631" i="3"/>
  <c r="X630" i="3"/>
  <c r="X629" i="3"/>
  <c r="X628" i="3"/>
  <c r="X627" i="3"/>
  <c r="X626" i="3"/>
  <c r="X625" i="3"/>
  <c r="X624" i="3"/>
  <c r="X623" i="3"/>
  <c r="X622" i="3"/>
  <c r="Z621" i="3"/>
  <c r="X621" i="3"/>
  <c r="X620" i="3"/>
  <c r="X619" i="3"/>
  <c r="X618" i="3"/>
  <c r="X617" i="3"/>
  <c r="X616" i="3"/>
  <c r="X615" i="3"/>
  <c r="X614" i="3"/>
  <c r="X613" i="3"/>
  <c r="X612" i="3"/>
  <c r="X611" i="3"/>
  <c r="X610" i="3"/>
  <c r="X609" i="3"/>
  <c r="X608" i="3"/>
  <c r="X607" i="3"/>
  <c r="X606" i="3"/>
  <c r="X605" i="3"/>
  <c r="X604" i="3"/>
  <c r="Y603" i="3"/>
  <c r="X603" i="3"/>
  <c r="X602" i="3"/>
  <c r="X601" i="3"/>
  <c r="X600" i="3"/>
  <c r="X599" i="3"/>
  <c r="X598" i="3"/>
  <c r="X597" i="3"/>
  <c r="X596" i="3"/>
  <c r="X595" i="3"/>
  <c r="X594" i="3"/>
  <c r="X593" i="3"/>
  <c r="X592" i="3"/>
  <c r="X591" i="3"/>
  <c r="X590" i="3"/>
  <c r="X589" i="3"/>
  <c r="X588" i="3"/>
  <c r="X587" i="3"/>
  <c r="X586" i="3"/>
  <c r="X585" i="3"/>
  <c r="X584" i="3"/>
  <c r="X583" i="3"/>
  <c r="X582" i="3"/>
  <c r="X581" i="3"/>
  <c r="Y580" i="3"/>
  <c r="X580" i="3"/>
  <c r="X579" i="3"/>
  <c r="X578" i="3"/>
  <c r="X577" i="3"/>
  <c r="X576" i="3"/>
  <c r="X575" i="3"/>
  <c r="X574" i="3"/>
  <c r="X573" i="3"/>
  <c r="X572" i="3"/>
  <c r="Z571" i="3"/>
  <c r="X571" i="3"/>
  <c r="X570" i="3"/>
  <c r="X569" i="3"/>
  <c r="X568" i="3"/>
  <c r="X567" i="3"/>
  <c r="X566" i="3"/>
  <c r="X565" i="3"/>
  <c r="Z564" i="3"/>
  <c r="X564" i="3"/>
  <c r="X563" i="3"/>
  <c r="X562" i="3"/>
  <c r="X561" i="3"/>
  <c r="X560" i="3"/>
  <c r="X559" i="3"/>
  <c r="Y558" i="3"/>
  <c r="AA558" i="3" s="1"/>
  <c r="X558" i="3"/>
  <c r="X557" i="3"/>
  <c r="X556" i="3"/>
  <c r="X555" i="3"/>
  <c r="X554" i="3"/>
  <c r="X553" i="3"/>
  <c r="X552" i="3"/>
  <c r="X551" i="3"/>
  <c r="X550" i="3"/>
  <c r="X549" i="3"/>
  <c r="X548" i="3"/>
  <c r="Z547" i="3"/>
  <c r="X547" i="3"/>
  <c r="X546" i="3"/>
  <c r="X545" i="3"/>
  <c r="X544" i="3"/>
  <c r="X543" i="3"/>
  <c r="X542" i="3"/>
  <c r="Y541" i="3"/>
  <c r="X541" i="3"/>
  <c r="X540" i="3"/>
  <c r="X539" i="3"/>
  <c r="X538" i="3"/>
  <c r="X537" i="3"/>
  <c r="Y536" i="3"/>
  <c r="X536" i="3"/>
  <c r="Y535" i="3"/>
  <c r="X535" i="3"/>
  <c r="X534" i="3"/>
  <c r="X532" i="3"/>
  <c r="X531" i="3"/>
  <c r="X530" i="3"/>
  <c r="X529" i="3"/>
  <c r="X528" i="3"/>
  <c r="X527" i="3"/>
  <c r="X526" i="3"/>
  <c r="X524" i="3"/>
  <c r="X523" i="3"/>
  <c r="X521" i="3"/>
  <c r="X520" i="3"/>
  <c r="X519" i="3"/>
  <c r="X518" i="3"/>
  <c r="Z516" i="3"/>
  <c r="X516" i="3"/>
  <c r="X515" i="3"/>
  <c r="X514" i="3"/>
  <c r="X512" i="3"/>
  <c r="X511" i="3"/>
  <c r="X509" i="3"/>
  <c r="X508" i="3"/>
  <c r="X507" i="3"/>
  <c r="X506" i="3"/>
  <c r="X505" i="3"/>
  <c r="X504" i="3"/>
  <c r="X503" i="3"/>
  <c r="X501" i="3"/>
  <c r="Y500" i="3"/>
  <c r="AA500" i="3" s="1"/>
  <c r="X500" i="3"/>
  <c r="X499" i="3"/>
  <c r="X498" i="3"/>
  <c r="X497" i="3"/>
  <c r="X496" i="3"/>
  <c r="X494" i="3"/>
  <c r="X493" i="3"/>
  <c r="X492" i="3"/>
  <c r="X491" i="3"/>
  <c r="X489" i="3"/>
  <c r="X488" i="3"/>
  <c r="X486" i="3"/>
  <c r="X485" i="3"/>
  <c r="X484" i="3"/>
  <c r="X482" i="3"/>
  <c r="X481" i="3"/>
  <c r="X480" i="3"/>
  <c r="X479" i="3"/>
  <c r="X478" i="3"/>
  <c r="X476" i="3"/>
  <c r="X474" i="3"/>
  <c r="X473" i="3"/>
  <c r="X472" i="3"/>
  <c r="X471" i="3"/>
  <c r="Z469" i="3"/>
  <c r="X469" i="3"/>
  <c r="X468" i="3"/>
  <c r="X467" i="3"/>
  <c r="X465" i="3"/>
  <c r="Y464" i="3"/>
  <c r="AA464" i="3" s="1"/>
  <c r="X464" i="3"/>
  <c r="X463" i="3"/>
  <c r="X461" i="3"/>
  <c r="X460" i="3"/>
  <c r="X459" i="3"/>
  <c r="X458" i="3"/>
  <c r="X457" i="3"/>
  <c r="X456" i="3"/>
  <c r="X455" i="3"/>
  <c r="X454" i="3"/>
  <c r="X453" i="3"/>
  <c r="X451" i="3"/>
  <c r="X450" i="3"/>
  <c r="X448" i="3"/>
  <c r="X447" i="3"/>
  <c r="X446" i="3"/>
  <c r="X445" i="3"/>
  <c r="X444" i="3"/>
  <c r="X443" i="3"/>
  <c r="X442" i="3"/>
  <c r="X440" i="3"/>
  <c r="X439" i="3"/>
  <c r="X437" i="3"/>
  <c r="X436" i="3"/>
  <c r="X435" i="3"/>
  <c r="X434" i="3"/>
  <c r="X432" i="3"/>
  <c r="X431" i="3"/>
  <c r="X429" i="3"/>
  <c r="X428" i="3"/>
  <c r="X426" i="3"/>
  <c r="X424" i="3"/>
  <c r="X423" i="3"/>
  <c r="X422" i="3"/>
  <c r="X421" i="3"/>
  <c r="X420" i="3"/>
  <c r="X419" i="3"/>
  <c r="X418" i="3"/>
  <c r="X417" i="3"/>
  <c r="Y416" i="3"/>
  <c r="X416" i="3"/>
  <c r="X414" i="3"/>
  <c r="X412" i="3"/>
  <c r="X411" i="3"/>
  <c r="X409" i="3"/>
  <c r="X408" i="3"/>
  <c r="X406" i="3"/>
  <c r="X405" i="3"/>
  <c r="Y403" i="3"/>
  <c r="X403" i="3"/>
  <c r="X402" i="3"/>
  <c r="X401" i="3"/>
  <c r="X400" i="3"/>
  <c r="X399" i="3"/>
  <c r="X397" i="3"/>
  <c r="X396" i="3"/>
  <c r="X394" i="3"/>
  <c r="X392" i="3"/>
  <c r="X391" i="3"/>
  <c r="Y389" i="3"/>
  <c r="AA389" i="3" s="1"/>
  <c r="X389" i="3"/>
  <c r="X387" i="3"/>
  <c r="X386" i="3"/>
  <c r="X385" i="3"/>
  <c r="X384" i="3"/>
  <c r="X383" i="3"/>
  <c r="X382" i="3"/>
  <c r="Y381" i="3"/>
  <c r="AA381" i="3" s="1"/>
  <c r="X381" i="3"/>
  <c r="X380" i="3"/>
  <c r="X379" i="3"/>
  <c r="X378" i="3"/>
  <c r="X377" i="3"/>
  <c r="X376" i="3"/>
  <c r="X375" i="3"/>
  <c r="X373" i="3"/>
  <c r="X371" i="3"/>
  <c r="X369" i="3"/>
  <c r="X368" i="3"/>
  <c r="X367" i="3"/>
  <c r="X366" i="3"/>
  <c r="X365" i="3"/>
  <c r="X363" i="3"/>
  <c r="X362" i="3"/>
  <c r="X360" i="3"/>
  <c r="X359" i="3"/>
  <c r="X357" i="3"/>
  <c r="X355" i="3"/>
  <c r="X353" i="3"/>
  <c r="Z352" i="3"/>
  <c r="X352" i="3"/>
  <c r="X350" i="3"/>
  <c r="X349" i="3"/>
  <c r="X348" i="3"/>
  <c r="X347" i="3"/>
  <c r="X346" i="3"/>
  <c r="X345" i="3"/>
  <c r="Y343" i="3"/>
  <c r="AA343" i="3" s="1"/>
  <c r="X343" i="3"/>
  <c r="X342" i="3"/>
  <c r="X341" i="3"/>
  <c r="X340" i="3"/>
  <c r="X338" i="3"/>
  <c r="X337" i="3"/>
  <c r="X335" i="3"/>
  <c r="X334" i="3"/>
  <c r="X332" i="3"/>
  <c r="X331" i="3"/>
  <c r="X330" i="3"/>
  <c r="X329" i="3"/>
  <c r="X328" i="3"/>
  <c r="X327" i="3"/>
  <c r="X326" i="3"/>
  <c r="X325" i="3"/>
  <c r="X324" i="3"/>
  <c r="X323" i="3"/>
  <c r="X322" i="3"/>
  <c r="X320" i="3"/>
  <c r="X319" i="3"/>
  <c r="X318" i="3"/>
  <c r="X317" i="3"/>
  <c r="X316" i="3"/>
  <c r="X315" i="3"/>
  <c r="X314" i="3"/>
  <c r="X313" i="3"/>
  <c r="X312" i="3"/>
  <c r="X311" i="3"/>
  <c r="Z309" i="3"/>
  <c r="X309" i="3"/>
  <c r="X308" i="3"/>
  <c r="X307" i="3"/>
  <c r="X306" i="3"/>
  <c r="X305" i="3"/>
  <c r="X303" i="3"/>
  <c r="X302" i="3"/>
  <c r="Z301" i="3"/>
  <c r="X301" i="3"/>
  <c r="X299" i="3"/>
  <c r="X298" i="3"/>
  <c r="X296" i="3"/>
  <c r="X295" i="3"/>
  <c r="Z293" i="3"/>
  <c r="X293" i="3"/>
  <c r="X291" i="3"/>
  <c r="X290" i="3"/>
  <c r="X289" i="3"/>
  <c r="X288" i="3"/>
  <c r="X286" i="3"/>
  <c r="X285" i="3"/>
  <c r="X284" i="3"/>
  <c r="X282" i="3"/>
  <c r="X280" i="3"/>
  <c r="X279" i="3"/>
  <c r="X278" i="3"/>
  <c r="Z277" i="3"/>
  <c r="X277" i="3"/>
  <c r="X276" i="3"/>
  <c r="Z275" i="3"/>
  <c r="X275" i="3"/>
  <c r="X274" i="3"/>
  <c r="X273" i="3"/>
  <c r="X271" i="3"/>
  <c r="X270" i="3"/>
  <c r="X268" i="3"/>
  <c r="X267" i="3"/>
  <c r="X265" i="3"/>
  <c r="X263" i="3"/>
  <c r="X262" i="3"/>
  <c r="X260" i="3"/>
  <c r="X258" i="3"/>
  <c r="X256" i="3"/>
  <c r="X254" i="3"/>
  <c r="X252" i="3"/>
  <c r="Z250" i="3"/>
  <c r="X250" i="3"/>
  <c r="X249" i="3"/>
  <c r="X247" i="3"/>
  <c r="X245" i="3"/>
  <c r="X244" i="3"/>
  <c r="X243" i="3"/>
  <c r="X242" i="3"/>
  <c r="X241" i="3"/>
  <c r="Y240" i="3"/>
  <c r="X240" i="3"/>
  <c r="X239" i="3"/>
  <c r="X238" i="3"/>
  <c r="Y237" i="3"/>
  <c r="AA237" i="3" s="1"/>
  <c r="X237" i="3"/>
  <c r="X236" i="3"/>
  <c r="X235" i="3"/>
  <c r="X234" i="3"/>
  <c r="X233" i="3"/>
  <c r="X232" i="3"/>
  <c r="X231" i="3"/>
  <c r="Y229" i="3"/>
  <c r="AA229" i="3" s="1"/>
  <c r="X229" i="3"/>
  <c r="Z228" i="3"/>
  <c r="Y228" i="3"/>
  <c r="X228" i="3"/>
  <c r="X227" i="3"/>
  <c r="X226" i="3"/>
  <c r="X225" i="3"/>
  <c r="Y224" i="3"/>
  <c r="AA224" i="3" s="1"/>
  <c r="X224" i="3"/>
  <c r="X223" i="3"/>
  <c r="Z222" i="3"/>
  <c r="X222" i="3"/>
  <c r="X221" i="3"/>
  <c r="X220" i="3"/>
  <c r="X219" i="3"/>
  <c r="X218" i="3"/>
  <c r="X217" i="3"/>
  <c r="X216" i="3"/>
  <c r="X215" i="3"/>
  <c r="X213" i="3"/>
  <c r="X212" i="3"/>
  <c r="X211" i="3"/>
  <c r="Z210" i="3"/>
  <c r="Y210" i="3"/>
  <c r="AA210" i="3" s="1"/>
  <c r="X210" i="3"/>
  <c r="X209" i="3"/>
  <c r="X208" i="3"/>
  <c r="X207" i="3"/>
  <c r="Y206" i="3"/>
  <c r="X206" i="3"/>
  <c r="X205" i="3"/>
  <c r="Y204" i="3"/>
  <c r="AA204" i="3" s="1"/>
  <c r="X204" i="3"/>
  <c r="Y203" i="3"/>
  <c r="AA203" i="3" s="1"/>
  <c r="X203" i="3"/>
  <c r="X202" i="3"/>
  <c r="X201" i="3"/>
  <c r="X200" i="3"/>
  <c r="X199" i="3"/>
  <c r="X197" i="3"/>
  <c r="X196" i="3"/>
  <c r="X195" i="3"/>
  <c r="Z194" i="3"/>
  <c r="X194" i="3"/>
  <c r="X193" i="3"/>
  <c r="X192" i="3"/>
  <c r="X191" i="3"/>
  <c r="X190" i="3"/>
  <c r="X189" i="3"/>
  <c r="X188" i="3"/>
  <c r="X187" i="3"/>
  <c r="Z186" i="3"/>
  <c r="Y186" i="3"/>
  <c r="AA186" i="3" s="1"/>
  <c r="X186" i="3"/>
  <c r="X185" i="3"/>
  <c r="X184" i="3"/>
  <c r="X183" i="3"/>
  <c r="X181" i="3"/>
  <c r="X180" i="3"/>
  <c r="Y179" i="3"/>
  <c r="X179" i="3"/>
  <c r="X178" i="3"/>
  <c r="X177" i="3"/>
  <c r="X176" i="3"/>
  <c r="X175" i="3"/>
  <c r="X174" i="3"/>
  <c r="X173" i="3"/>
  <c r="X172" i="3"/>
  <c r="X171" i="3"/>
  <c r="Z170" i="3"/>
  <c r="X170" i="3"/>
  <c r="X169" i="3"/>
  <c r="X168" i="3"/>
  <c r="X167" i="3"/>
  <c r="X165" i="3"/>
  <c r="X164" i="3"/>
  <c r="X163" i="3"/>
  <c r="X162" i="3"/>
  <c r="X161" i="3"/>
  <c r="X160" i="3"/>
  <c r="X159" i="3"/>
  <c r="X158" i="3"/>
  <c r="Z157" i="3"/>
  <c r="X157" i="3"/>
  <c r="X156" i="3"/>
  <c r="X155" i="3"/>
  <c r="Z154" i="3"/>
  <c r="X154" i="3"/>
  <c r="X153" i="3"/>
  <c r="X152" i="3"/>
  <c r="X151" i="3"/>
  <c r="X149" i="3"/>
  <c r="X148" i="3"/>
  <c r="X147" i="3"/>
  <c r="X146" i="3"/>
  <c r="X145" i="3"/>
  <c r="Z144" i="3"/>
  <c r="Y144" i="3"/>
  <c r="X144" i="3"/>
  <c r="X143" i="3"/>
  <c r="X142" i="3"/>
  <c r="X141" i="3"/>
  <c r="X140" i="3"/>
  <c r="X139" i="3"/>
  <c r="X138" i="3"/>
  <c r="X137" i="3"/>
  <c r="X136" i="3"/>
  <c r="X135" i="3"/>
  <c r="Z133" i="3"/>
  <c r="X133" i="3"/>
  <c r="Y132" i="3"/>
  <c r="AA132" i="3" s="1"/>
  <c r="X132" i="3"/>
  <c r="X131" i="3"/>
  <c r="X130" i="3"/>
  <c r="Z129" i="3"/>
  <c r="X129" i="3"/>
  <c r="X128" i="3"/>
  <c r="X127" i="3"/>
  <c r="Z126" i="3"/>
  <c r="Y126" i="3"/>
  <c r="X126" i="3"/>
  <c r="Y125" i="3"/>
  <c r="AA125" i="3" s="1"/>
  <c r="X125" i="3"/>
  <c r="X124" i="3"/>
  <c r="X123" i="3"/>
  <c r="X122" i="3"/>
  <c r="X121" i="3"/>
  <c r="X120" i="3"/>
  <c r="Z119" i="3"/>
  <c r="Y119" i="3"/>
  <c r="AA119" i="3" s="1"/>
  <c r="X119" i="3"/>
  <c r="X117" i="3"/>
  <c r="X116" i="3"/>
  <c r="X115" i="3"/>
  <c r="X114" i="3"/>
  <c r="X113" i="3"/>
  <c r="X112" i="3"/>
  <c r="Y111" i="3"/>
  <c r="AA111" i="3" s="1"/>
  <c r="X111" i="3"/>
  <c r="X110" i="3"/>
  <c r="X109" i="3"/>
  <c r="X108" i="3"/>
  <c r="X107" i="3"/>
  <c r="X106" i="3"/>
  <c r="X105" i="3"/>
  <c r="X104" i="3"/>
  <c r="X103" i="3"/>
  <c r="X102" i="3"/>
  <c r="X101" i="3"/>
  <c r="X100" i="3"/>
  <c r="X99" i="3"/>
  <c r="X98" i="3"/>
  <c r="Z97" i="3"/>
  <c r="X97" i="3"/>
  <c r="X96" i="3"/>
  <c r="X95" i="3"/>
  <c r="X94" i="3"/>
  <c r="Y93" i="3"/>
  <c r="AA93" i="3" s="1"/>
  <c r="X93" i="3"/>
  <c r="X92" i="3"/>
  <c r="X91" i="3"/>
  <c r="X90" i="3"/>
  <c r="X89" i="3"/>
  <c r="X88" i="3"/>
  <c r="X87" i="3"/>
  <c r="X85" i="3"/>
  <c r="X84" i="3"/>
  <c r="X83" i="3"/>
  <c r="X82" i="3"/>
  <c r="X81" i="3"/>
  <c r="X80" i="3"/>
  <c r="X79" i="3"/>
  <c r="X78" i="3"/>
  <c r="X77" i="3"/>
  <c r="X76" i="3"/>
  <c r="X75" i="3"/>
  <c r="X74" i="3"/>
  <c r="X73" i="3"/>
  <c r="X72" i="3"/>
  <c r="X71" i="3"/>
  <c r="X69" i="3"/>
  <c r="X68" i="3"/>
  <c r="X66" i="3"/>
  <c r="X65" i="3"/>
  <c r="X64" i="3"/>
  <c r="X63" i="3"/>
  <c r="X62" i="3"/>
  <c r="X60" i="3"/>
  <c r="X59" i="3"/>
  <c r="Y58" i="3"/>
  <c r="AA58" i="3" s="1"/>
  <c r="X58" i="3"/>
  <c r="Z57" i="3"/>
  <c r="X57" i="3"/>
  <c r="X56" i="3"/>
  <c r="X54" i="3"/>
  <c r="X53" i="3"/>
  <c r="X52" i="3"/>
  <c r="X51" i="3"/>
  <c r="X50" i="3"/>
  <c r="Y49" i="3"/>
  <c r="X49" i="3"/>
  <c r="X48" i="3"/>
  <c r="X47" i="3"/>
  <c r="X46" i="3"/>
  <c r="X45" i="3"/>
  <c r="Z43" i="3"/>
  <c r="X43" i="3"/>
  <c r="X42" i="3"/>
  <c r="X41" i="3"/>
  <c r="X40" i="3"/>
  <c r="Y39" i="3"/>
  <c r="X39" i="3"/>
  <c r="X38" i="3"/>
  <c r="X37" i="3"/>
  <c r="X36" i="3"/>
  <c r="X35" i="3"/>
  <c r="X34" i="3"/>
  <c r="X33" i="3"/>
  <c r="X32" i="3"/>
  <c r="Y31" i="3"/>
  <c r="AA31" i="3" s="1"/>
  <c r="X31" i="3"/>
  <c r="X30" i="3"/>
  <c r="X29" i="3"/>
  <c r="X27" i="3"/>
  <c r="X26" i="3"/>
  <c r="Z25" i="3"/>
  <c r="Y25" i="3"/>
  <c r="AA25" i="3" s="1"/>
  <c r="X25" i="3"/>
  <c r="X24" i="3"/>
  <c r="X23" i="3"/>
  <c r="X22" i="3"/>
  <c r="X21" i="3"/>
  <c r="X20" i="3"/>
  <c r="X19" i="3"/>
  <c r="X18" i="3"/>
  <c r="X17" i="3"/>
  <c r="X16" i="3"/>
  <c r="X15" i="3"/>
  <c r="Z14" i="3"/>
  <c r="Y14" i="3"/>
  <c r="X14" i="3"/>
  <c r="V739" i="3"/>
  <c r="U739" i="3"/>
  <c r="T739" i="3"/>
  <c r="S739" i="3"/>
  <c r="R739" i="3"/>
  <c r="Q739" i="3"/>
  <c r="P739" i="3"/>
  <c r="O739" i="3"/>
  <c r="M739" i="3"/>
  <c r="L739" i="3"/>
  <c r="K739" i="3"/>
  <c r="V737" i="3"/>
  <c r="U737" i="3"/>
  <c r="T737" i="3"/>
  <c r="S737" i="3"/>
  <c r="R737" i="3"/>
  <c r="Q737" i="3"/>
  <c r="P737" i="3"/>
  <c r="O737" i="3"/>
  <c r="M737" i="3"/>
  <c r="L737" i="3"/>
  <c r="K737" i="3"/>
  <c r="V734" i="3"/>
  <c r="U734" i="3"/>
  <c r="T734" i="3"/>
  <c r="S734" i="3"/>
  <c r="R734" i="3"/>
  <c r="Q734" i="3"/>
  <c r="P734" i="3"/>
  <c r="O734" i="3"/>
  <c r="M734" i="3"/>
  <c r="L734" i="3"/>
  <c r="K734" i="3"/>
  <c r="V732" i="3"/>
  <c r="U732" i="3"/>
  <c r="T732" i="3"/>
  <c r="S732" i="3"/>
  <c r="R732" i="3"/>
  <c r="Q732" i="3"/>
  <c r="P732" i="3"/>
  <c r="O732" i="3"/>
  <c r="M732" i="3"/>
  <c r="L732" i="3"/>
  <c r="K732" i="3"/>
  <c r="V723" i="3"/>
  <c r="U723" i="3"/>
  <c r="T723" i="3"/>
  <c r="S723" i="3"/>
  <c r="R723" i="3"/>
  <c r="X723" i="3" s="1"/>
  <c r="Q723" i="3"/>
  <c r="P723" i="3"/>
  <c r="O723" i="3"/>
  <c r="M723" i="3"/>
  <c r="L723" i="3"/>
  <c r="K723" i="3"/>
  <c r="V721" i="3"/>
  <c r="U721" i="3"/>
  <c r="T721" i="3"/>
  <c r="S721" i="3"/>
  <c r="R721" i="3"/>
  <c r="Q721" i="3"/>
  <c r="P721" i="3"/>
  <c r="O721" i="3"/>
  <c r="M721" i="3"/>
  <c r="L721" i="3"/>
  <c r="K721" i="3"/>
  <c r="V710" i="3"/>
  <c r="U710" i="3"/>
  <c r="T710" i="3"/>
  <c r="S710" i="3"/>
  <c r="R710" i="3"/>
  <c r="Q710" i="3"/>
  <c r="P710" i="3"/>
  <c r="O710" i="3"/>
  <c r="M710" i="3"/>
  <c r="L710" i="3"/>
  <c r="K710" i="3"/>
  <c r="V704" i="3"/>
  <c r="U704" i="3"/>
  <c r="T704" i="3"/>
  <c r="S704" i="3"/>
  <c r="R704" i="3"/>
  <c r="Q704" i="3"/>
  <c r="P704" i="3"/>
  <c r="O704" i="3"/>
  <c r="M704" i="3"/>
  <c r="L704" i="3"/>
  <c r="K704" i="3"/>
  <c r="V701" i="3"/>
  <c r="U701" i="3"/>
  <c r="T701" i="3"/>
  <c r="S701" i="3"/>
  <c r="R701" i="3"/>
  <c r="X701" i="3" s="1"/>
  <c r="Q701" i="3"/>
  <c r="P701" i="3"/>
  <c r="O701" i="3"/>
  <c r="M701" i="3"/>
  <c r="L701" i="3"/>
  <c r="K701" i="3"/>
  <c r="V691" i="3"/>
  <c r="U691" i="3"/>
  <c r="T691" i="3"/>
  <c r="S691" i="3"/>
  <c r="R691" i="3"/>
  <c r="Q691" i="3"/>
  <c r="P691" i="3"/>
  <c r="O691" i="3"/>
  <c r="M691" i="3"/>
  <c r="L691" i="3"/>
  <c r="K691" i="3"/>
  <c r="V682" i="3"/>
  <c r="U682" i="3"/>
  <c r="T682" i="3"/>
  <c r="S682" i="3"/>
  <c r="R682" i="3"/>
  <c r="Q682" i="3"/>
  <c r="P682" i="3"/>
  <c r="O682" i="3"/>
  <c r="M682" i="3"/>
  <c r="L682" i="3"/>
  <c r="K682" i="3"/>
  <c r="V678" i="3"/>
  <c r="U678" i="3"/>
  <c r="T678" i="3"/>
  <c r="S678" i="3"/>
  <c r="R678" i="3"/>
  <c r="Q678" i="3"/>
  <c r="P678" i="3"/>
  <c r="O678" i="3"/>
  <c r="M678" i="3"/>
  <c r="L678" i="3"/>
  <c r="X678" i="3" s="1"/>
  <c r="K678" i="3"/>
  <c r="V662" i="3"/>
  <c r="U662" i="3"/>
  <c r="T662" i="3"/>
  <c r="S662" i="3"/>
  <c r="R662" i="3"/>
  <c r="Q662" i="3"/>
  <c r="P662" i="3"/>
  <c r="O662" i="3"/>
  <c r="M662" i="3"/>
  <c r="L662" i="3"/>
  <c r="K662" i="3"/>
  <c r="V660" i="3"/>
  <c r="U660" i="3"/>
  <c r="T660" i="3"/>
  <c r="S660" i="3"/>
  <c r="R660" i="3"/>
  <c r="Q660" i="3"/>
  <c r="P660" i="3"/>
  <c r="O660" i="3"/>
  <c r="M660" i="3"/>
  <c r="L660" i="3"/>
  <c r="K660" i="3"/>
  <c r="V658" i="3"/>
  <c r="U658" i="3"/>
  <c r="T658" i="3"/>
  <c r="S658" i="3"/>
  <c r="R658" i="3"/>
  <c r="Q658" i="3"/>
  <c r="P658" i="3"/>
  <c r="O658" i="3"/>
  <c r="M658" i="3"/>
  <c r="L658" i="3"/>
  <c r="X658" i="3" s="1"/>
  <c r="K658" i="3"/>
  <c r="V656" i="3"/>
  <c r="U656" i="3"/>
  <c r="T656" i="3"/>
  <c r="S656" i="3"/>
  <c r="R656" i="3"/>
  <c r="Q656" i="3"/>
  <c r="P656" i="3"/>
  <c r="O656" i="3"/>
  <c r="M656" i="3"/>
  <c r="L656" i="3"/>
  <c r="K656" i="3"/>
  <c r="V533" i="3"/>
  <c r="U533" i="3"/>
  <c r="T533" i="3"/>
  <c r="S533" i="3"/>
  <c r="R533" i="3"/>
  <c r="Q533" i="3"/>
  <c r="P533" i="3"/>
  <c r="O533" i="3"/>
  <c r="M533" i="3"/>
  <c r="L533" i="3"/>
  <c r="K533" i="3"/>
  <c r="V525" i="3"/>
  <c r="U525" i="3"/>
  <c r="T525" i="3"/>
  <c r="S525" i="3"/>
  <c r="R525" i="3"/>
  <c r="X525" i="3" s="1"/>
  <c r="Q525" i="3"/>
  <c r="P525" i="3"/>
  <c r="O525" i="3"/>
  <c r="M525" i="3"/>
  <c r="L525" i="3"/>
  <c r="K525" i="3"/>
  <c r="V522" i="3"/>
  <c r="U522" i="3"/>
  <c r="T522" i="3"/>
  <c r="S522" i="3"/>
  <c r="R522" i="3"/>
  <c r="Q522" i="3"/>
  <c r="P522" i="3"/>
  <c r="O522" i="3"/>
  <c r="M522" i="3"/>
  <c r="L522" i="3"/>
  <c r="K522" i="3"/>
  <c r="V517" i="3"/>
  <c r="U517" i="3"/>
  <c r="T517" i="3"/>
  <c r="S517" i="3"/>
  <c r="R517" i="3"/>
  <c r="Q517" i="3"/>
  <c r="P517" i="3"/>
  <c r="O517" i="3"/>
  <c r="M517" i="3"/>
  <c r="L517" i="3"/>
  <c r="K517" i="3"/>
  <c r="V513" i="3"/>
  <c r="U513" i="3"/>
  <c r="T513" i="3"/>
  <c r="S513" i="3"/>
  <c r="R513" i="3"/>
  <c r="Q513" i="3"/>
  <c r="P513" i="3"/>
  <c r="O513" i="3"/>
  <c r="M513" i="3"/>
  <c r="L513" i="3"/>
  <c r="K513" i="3"/>
  <c r="V510" i="3"/>
  <c r="U510" i="3"/>
  <c r="T510" i="3"/>
  <c r="S510" i="3"/>
  <c r="R510" i="3"/>
  <c r="Q510" i="3"/>
  <c r="P510" i="3"/>
  <c r="O510" i="3"/>
  <c r="M510" i="3"/>
  <c r="L510" i="3"/>
  <c r="K510" i="3"/>
  <c r="V502" i="3"/>
  <c r="U502" i="3"/>
  <c r="T502" i="3"/>
  <c r="S502" i="3"/>
  <c r="R502" i="3"/>
  <c r="X502" i="3" s="1"/>
  <c r="Q502" i="3"/>
  <c r="P502" i="3"/>
  <c r="O502" i="3"/>
  <c r="M502" i="3"/>
  <c r="L502" i="3"/>
  <c r="K502" i="3"/>
  <c r="V495" i="3"/>
  <c r="U495" i="3"/>
  <c r="T495" i="3"/>
  <c r="S495" i="3"/>
  <c r="R495" i="3"/>
  <c r="Q495" i="3"/>
  <c r="P495" i="3"/>
  <c r="O495" i="3"/>
  <c r="M495" i="3"/>
  <c r="L495" i="3"/>
  <c r="K495" i="3"/>
  <c r="V490" i="3"/>
  <c r="U490" i="3"/>
  <c r="T490" i="3"/>
  <c r="S490" i="3"/>
  <c r="R490" i="3"/>
  <c r="Q490" i="3"/>
  <c r="P490" i="3"/>
  <c r="O490" i="3"/>
  <c r="M490" i="3"/>
  <c r="L490" i="3"/>
  <c r="K490" i="3"/>
  <c r="V487" i="3"/>
  <c r="U487" i="3"/>
  <c r="T487" i="3"/>
  <c r="S487" i="3"/>
  <c r="R487" i="3"/>
  <c r="Q487" i="3"/>
  <c r="P487" i="3"/>
  <c r="O487" i="3"/>
  <c r="M487" i="3"/>
  <c r="L487" i="3"/>
  <c r="X487" i="3" s="1"/>
  <c r="K487" i="3"/>
  <c r="V483" i="3"/>
  <c r="U483" i="3"/>
  <c r="T483" i="3"/>
  <c r="S483" i="3"/>
  <c r="R483" i="3"/>
  <c r="Q483" i="3"/>
  <c r="P483" i="3"/>
  <c r="O483" i="3"/>
  <c r="M483" i="3"/>
  <c r="L483" i="3"/>
  <c r="K483" i="3"/>
  <c r="V477" i="3"/>
  <c r="U477" i="3"/>
  <c r="T477" i="3"/>
  <c r="S477" i="3"/>
  <c r="R477" i="3"/>
  <c r="Q477" i="3"/>
  <c r="P477" i="3"/>
  <c r="O477" i="3"/>
  <c r="M477" i="3"/>
  <c r="L477" i="3"/>
  <c r="K477" i="3"/>
  <c r="V475" i="3"/>
  <c r="U475" i="3"/>
  <c r="T475" i="3"/>
  <c r="S475" i="3"/>
  <c r="R475" i="3"/>
  <c r="Q475" i="3"/>
  <c r="P475" i="3"/>
  <c r="O475" i="3"/>
  <c r="M475" i="3"/>
  <c r="L475" i="3"/>
  <c r="K475" i="3"/>
  <c r="V470" i="3"/>
  <c r="U470" i="3"/>
  <c r="T470" i="3"/>
  <c r="S470" i="3"/>
  <c r="R470" i="3"/>
  <c r="Q470" i="3"/>
  <c r="P470" i="3"/>
  <c r="O470" i="3"/>
  <c r="M470" i="3"/>
  <c r="L470" i="3"/>
  <c r="K470" i="3"/>
  <c r="V466" i="3"/>
  <c r="U466" i="3"/>
  <c r="T466" i="3"/>
  <c r="S466" i="3"/>
  <c r="R466" i="3"/>
  <c r="Q466" i="3"/>
  <c r="P466" i="3"/>
  <c r="O466" i="3"/>
  <c r="M466" i="3"/>
  <c r="L466" i="3"/>
  <c r="K466" i="3"/>
  <c r="V462" i="3"/>
  <c r="U462" i="3"/>
  <c r="T462" i="3"/>
  <c r="S462" i="3"/>
  <c r="R462" i="3"/>
  <c r="Q462" i="3"/>
  <c r="P462" i="3"/>
  <c r="O462" i="3"/>
  <c r="M462" i="3"/>
  <c r="L462" i="3"/>
  <c r="K462" i="3"/>
  <c r="V452" i="3"/>
  <c r="U452" i="3"/>
  <c r="T452" i="3"/>
  <c r="S452" i="3"/>
  <c r="R452" i="3"/>
  <c r="Q452" i="3"/>
  <c r="P452" i="3"/>
  <c r="O452" i="3"/>
  <c r="M452" i="3"/>
  <c r="L452" i="3"/>
  <c r="K452" i="3"/>
  <c r="V449" i="3"/>
  <c r="U449" i="3"/>
  <c r="T449" i="3"/>
  <c r="S449" i="3"/>
  <c r="R449" i="3"/>
  <c r="Q449" i="3"/>
  <c r="P449" i="3"/>
  <c r="O449" i="3"/>
  <c r="M449" i="3"/>
  <c r="L449" i="3"/>
  <c r="K449" i="3"/>
  <c r="V441" i="3"/>
  <c r="U441" i="3"/>
  <c r="T441" i="3"/>
  <c r="S441" i="3"/>
  <c r="R441" i="3"/>
  <c r="Q441" i="3"/>
  <c r="P441" i="3"/>
  <c r="O441" i="3"/>
  <c r="M441" i="3"/>
  <c r="L441" i="3"/>
  <c r="K441" i="3"/>
  <c r="V438" i="3"/>
  <c r="U438" i="3"/>
  <c r="T438" i="3"/>
  <c r="S438" i="3"/>
  <c r="R438" i="3"/>
  <c r="Q438" i="3"/>
  <c r="P438" i="3"/>
  <c r="O438" i="3"/>
  <c r="M438" i="3"/>
  <c r="L438" i="3"/>
  <c r="X438" i="3" s="1"/>
  <c r="K438" i="3"/>
  <c r="V433" i="3"/>
  <c r="U433" i="3"/>
  <c r="T433" i="3"/>
  <c r="S433" i="3"/>
  <c r="R433" i="3"/>
  <c r="Q433" i="3"/>
  <c r="P433" i="3"/>
  <c r="O433" i="3"/>
  <c r="M433" i="3"/>
  <c r="L433" i="3"/>
  <c r="K433" i="3"/>
  <c r="V430" i="3"/>
  <c r="U430" i="3"/>
  <c r="T430" i="3"/>
  <c r="S430" i="3"/>
  <c r="R430" i="3"/>
  <c r="Q430" i="3"/>
  <c r="P430" i="3"/>
  <c r="O430" i="3"/>
  <c r="M430" i="3"/>
  <c r="L430" i="3"/>
  <c r="K430" i="3"/>
  <c r="V427" i="3"/>
  <c r="U427" i="3"/>
  <c r="T427" i="3"/>
  <c r="S427" i="3"/>
  <c r="R427" i="3"/>
  <c r="Q427" i="3"/>
  <c r="P427" i="3"/>
  <c r="O427" i="3"/>
  <c r="M427" i="3"/>
  <c r="L427" i="3"/>
  <c r="K427" i="3"/>
  <c r="V425" i="3"/>
  <c r="U425" i="3"/>
  <c r="T425" i="3"/>
  <c r="S425" i="3"/>
  <c r="R425" i="3"/>
  <c r="Q425" i="3"/>
  <c r="P425" i="3"/>
  <c r="O425" i="3"/>
  <c r="M425" i="3"/>
  <c r="L425" i="3"/>
  <c r="K425" i="3"/>
  <c r="V417" i="3"/>
  <c r="U417" i="3"/>
  <c r="T417" i="3"/>
  <c r="S417" i="3"/>
  <c r="R417" i="3"/>
  <c r="Q417" i="3"/>
  <c r="P417" i="3"/>
  <c r="O417" i="3"/>
  <c r="M417" i="3"/>
  <c r="L417" i="3"/>
  <c r="K417" i="3"/>
  <c r="V415" i="3"/>
  <c r="U415" i="3"/>
  <c r="T415" i="3"/>
  <c r="S415" i="3"/>
  <c r="R415" i="3"/>
  <c r="Q415" i="3"/>
  <c r="P415" i="3"/>
  <c r="O415" i="3"/>
  <c r="M415" i="3"/>
  <c r="L415" i="3"/>
  <c r="K415" i="3"/>
  <c r="V413" i="3"/>
  <c r="U413" i="3"/>
  <c r="T413" i="3"/>
  <c r="S413" i="3"/>
  <c r="R413" i="3"/>
  <c r="Q413" i="3"/>
  <c r="P413" i="3"/>
  <c r="O413" i="3"/>
  <c r="M413" i="3"/>
  <c r="L413" i="3"/>
  <c r="K413" i="3"/>
  <c r="V410" i="3"/>
  <c r="U410" i="3"/>
  <c r="T410" i="3"/>
  <c r="S410" i="3"/>
  <c r="R410" i="3"/>
  <c r="Q410" i="3"/>
  <c r="P410" i="3"/>
  <c r="O410" i="3"/>
  <c r="M410" i="3"/>
  <c r="L410" i="3"/>
  <c r="K410" i="3"/>
  <c r="V407" i="3"/>
  <c r="U407" i="3"/>
  <c r="T407" i="3"/>
  <c r="S407" i="3"/>
  <c r="R407" i="3"/>
  <c r="Q407" i="3"/>
  <c r="P407" i="3"/>
  <c r="O407" i="3"/>
  <c r="M407" i="3"/>
  <c r="L407" i="3"/>
  <c r="K407" i="3"/>
  <c r="V404" i="3"/>
  <c r="U404" i="3"/>
  <c r="T404" i="3"/>
  <c r="S404" i="3"/>
  <c r="R404" i="3"/>
  <c r="Q404" i="3"/>
  <c r="P404" i="3"/>
  <c r="O404" i="3"/>
  <c r="M404" i="3"/>
  <c r="L404" i="3"/>
  <c r="K404" i="3"/>
  <c r="V398" i="3"/>
  <c r="U398" i="3"/>
  <c r="T398" i="3"/>
  <c r="S398" i="3"/>
  <c r="R398" i="3"/>
  <c r="X398" i="3" s="1"/>
  <c r="Q398" i="3"/>
  <c r="P398" i="3"/>
  <c r="O398" i="3"/>
  <c r="M398" i="3"/>
  <c r="L398" i="3"/>
  <c r="K398" i="3"/>
  <c r="V395" i="3"/>
  <c r="U395" i="3"/>
  <c r="T395" i="3"/>
  <c r="S395" i="3"/>
  <c r="R395" i="3"/>
  <c r="X395" i="3" s="1"/>
  <c r="Q395" i="3"/>
  <c r="P395" i="3"/>
  <c r="O395" i="3"/>
  <c r="M395" i="3"/>
  <c r="L395" i="3"/>
  <c r="K395" i="3"/>
  <c r="V393" i="3"/>
  <c r="U393" i="3"/>
  <c r="T393" i="3"/>
  <c r="S393" i="3"/>
  <c r="R393" i="3"/>
  <c r="Q393" i="3"/>
  <c r="P393" i="3"/>
  <c r="O393" i="3"/>
  <c r="M393" i="3"/>
  <c r="L393" i="3"/>
  <c r="X393" i="3" s="1"/>
  <c r="K393" i="3"/>
  <c r="V390" i="3"/>
  <c r="U390" i="3"/>
  <c r="T390" i="3"/>
  <c r="S390" i="3"/>
  <c r="R390" i="3"/>
  <c r="Q390" i="3"/>
  <c r="P390" i="3"/>
  <c r="O390" i="3"/>
  <c r="M390" i="3"/>
  <c r="L390" i="3"/>
  <c r="K390" i="3"/>
  <c r="V388" i="3"/>
  <c r="U388" i="3"/>
  <c r="T388" i="3"/>
  <c r="S388" i="3"/>
  <c r="R388" i="3"/>
  <c r="Q388" i="3"/>
  <c r="P388" i="3"/>
  <c r="O388" i="3"/>
  <c r="M388" i="3"/>
  <c r="L388" i="3"/>
  <c r="K388" i="3"/>
  <c r="V374" i="3"/>
  <c r="U374" i="3"/>
  <c r="T374" i="3"/>
  <c r="S374" i="3"/>
  <c r="R374" i="3"/>
  <c r="Q374" i="3"/>
  <c r="P374" i="3"/>
  <c r="O374" i="3"/>
  <c r="M374" i="3"/>
  <c r="L374" i="3"/>
  <c r="K374" i="3"/>
  <c r="V372" i="3"/>
  <c r="U372" i="3"/>
  <c r="T372" i="3"/>
  <c r="S372" i="3"/>
  <c r="R372" i="3"/>
  <c r="Q372" i="3"/>
  <c r="P372" i="3"/>
  <c r="O372" i="3"/>
  <c r="N372" i="3"/>
  <c r="M372" i="3"/>
  <c r="L372" i="3"/>
  <c r="K372" i="3"/>
  <c r="V370" i="3"/>
  <c r="U370" i="3"/>
  <c r="T370" i="3"/>
  <c r="S370" i="3"/>
  <c r="R370" i="3"/>
  <c r="Q370" i="3"/>
  <c r="P370" i="3"/>
  <c r="O370" i="3"/>
  <c r="M370" i="3"/>
  <c r="L370" i="3"/>
  <c r="K370" i="3"/>
  <c r="V364" i="3"/>
  <c r="U364" i="3"/>
  <c r="T364" i="3"/>
  <c r="S364" i="3"/>
  <c r="R364" i="3"/>
  <c r="Q364" i="3"/>
  <c r="P364" i="3"/>
  <c r="O364" i="3"/>
  <c r="M364" i="3"/>
  <c r="L364" i="3"/>
  <c r="X364" i="3" s="1"/>
  <c r="K364" i="3"/>
  <c r="V361" i="3"/>
  <c r="U361" i="3"/>
  <c r="T361" i="3"/>
  <c r="S361" i="3"/>
  <c r="R361" i="3"/>
  <c r="Q361" i="3"/>
  <c r="P361" i="3"/>
  <c r="O361" i="3"/>
  <c r="M361" i="3"/>
  <c r="L361" i="3"/>
  <c r="K361" i="3"/>
  <c r="V358" i="3"/>
  <c r="U358" i="3"/>
  <c r="T358" i="3"/>
  <c r="S358" i="3"/>
  <c r="R358" i="3"/>
  <c r="X358" i="3" s="1"/>
  <c r="Q358" i="3"/>
  <c r="P358" i="3"/>
  <c r="O358" i="3"/>
  <c r="M358" i="3"/>
  <c r="L358" i="3"/>
  <c r="K358" i="3"/>
  <c r="V356" i="3"/>
  <c r="U356" i="3"/>
  <c r="T356" i="3"/>
  <c r="S356" i="3"/>
  <c r="R356" i="3"/>
  <c r="Q356" i="3"/>
  <c r="P356" i="3"/>
  <c r="O356" i="3"/>
  <c r="M356" i="3"/>
  <c r="L356" i="3"/>
  <c r="K356" i="3"/>
  <c r="V354" i="3"/>
  <c r="U354" i="3"/>
  <c r="T354" i="3"/>
  <c r="S354" i="3"/>
  <c r="R354" i="3"/>
  <c r="Q354" i="3"/>
  <c r="P354" i="3"/>
  <c r="O354" i="3"/>
  <c r="M354" i="3"/>
  <c r="L354" i="3"/>
  <c r="K354" i="3"/>
  <c r="V351" i="3"/>
  <c r="U351" i="3"/>
  <c r="T351" i="3"/>
  <c r="S351" i="3"/>
  <c r="R351" i="3"/>
  <c r="Q351" i="3"/>
  <c r="P351" i="3"/>
  <c r="O351" i="3"/>
  <c r="M351" i="3"/>
  <c r="L351" i="3"/>
  <c r="K351" i="3"/>
  <c r="V344" i="3"/>
  <c r="U344" i="3"/>
  <c r="T344" i="3"/>
  <c r="S344" i="3"/>
  <c r="R344" i="3"/>
  <c r="Q344" i="3"/>
  <c r="P344" i="3"/>
  <c r="O344" i="3"/>
  <c r="M344" i="3"/>
  <c r="L344" i="3"/>
  <c r="K344" i="3"/>
  <c r="V339" i="3"/>
  <c r="U339" i="3"/>
  <c r="T339" i="3"/>
  <c r="S339" i="3"/>
  <c r="R339" i="3"/>
  <c r="Q339" i="3"/>
  <c r="P339" i="3"/>
  <c r="O339" i="3"/>
  <c r="M339" i="3"/>
  <c r="L339" i="3"/>
  <c r="K339" i="3"/>
  <c r="V336" i="3"/>
  <c r="U336" i="3"/>
  <c r="T336" i="3"/>
  <c r="S336" i="3"/>
  <c r="R336" i="3"/>
  <c r="Q336" i="3"/>
  <c r="P336" i="3"/>
  <c r="O336" i="3"/>
  <c r="M336" i="3"/>
  <c r="L336" i="3"/>
  <c r="K336" i="3"/>
  <c r="V333" i="3"/>
  <c r="U333" i="3"/>
  <c r="T333" i="3"/>
  <c r="S333" i="3"/>
  <c r="R333" i="3"/>
  <c r="Q333" i="3"/>
  <c r="P333" i="3"/>
  <c r="O333" i="3"/>
  <c r="M333" i="3"/>
  <c r="L333" i="3"/>
  <c r="K333" i="3"/>
  <c r="V321" i="3"/>
  <c r="U321" i="3"/>
  <c r="T321" i="3"/>
  <c r="S321" i="3"/>
  <c r="R321" i="3"/>
  <c r="Q321" i="3"/>
  <c r="P321" i="3"/>
  <c r="O321" i="3"/>
  <c r="M321" i="3"/>
  <c r="L321" i="3"/>
  <c r="K321" i="3"/>
  <c r="V310" i="3"/>
  <c r="U310" i="3"/>
  <c r="T310" i="3"/>
  <c r="S310" i="3"/>
  <c r="R310" i="3"/>
  <c r="Q310" i="3"/>
  <c r="P310" i="3"/>
  <c r="O310" i="3"/>
  <c r="M310" i="3"/>
  <c r="L310" i="3"/>
  <c r="K310" i="3"/>
  <c r="V304" i="3"/>
  <c r="U304" i="3"/>
  <c r="T304" i="3"/>
  <c r="S304" i="3"/>
  <c r="R304" i="3"/>
  <c r="Q304" i="3"/>
  <c r="P304" i="3"/>
  <c r="O304" i="3"/>
  <c r="M304" i="3"/>
  <c r="L304" i="3"/>
  <c r="K304" i="3"/>
  <c r="V300" i="3"/>
  <c r="U300" i="3"/>
  <c r="T300" i="3"/>
  <c r="S300" i="3"/>
  <c r="R300" i="3"/>
  <c r="Q300" i="3"/>
  <c r="P300" i="3"/>
  <c r="O300" i="3"/>
  <c r="M300" i="3"/>
  <c r="L300" i="3"/>
  <c r="X300" i="3" s="1"/>
  <c r="K300" i="3"/>
  <c r="V297" i="3"/>
  <c r="U297" i="3"/>
  <c r="T297" i="3"/>
  <c r="S297" i="3"/>
  <c r="R297" i="3"/>
  <c r="Q297" i="3"/>
  <c r="P297" i="3"/>
  <c r="O297" i="3"/>
  <c r="M297" i="3"/>
  <c r="L297" i="3"/>
  <c r="K297" i="3"/>
  <c r="V294" i="3"/>
  <c r="U294" i="3"/>
  <c r="T294" i="3"/>
  <c r="S294" i="3"/>
  <c r="R294" i="3"/>
  <c r="X294" i="3" s="1"/>
  <c r="Q294" i="3"/>
  <c r="P294" i="3"/>
  <c r="O294" i="3"/>
  <c r="Z294" i="3" s="1"/>
  <c r="M294" i="3"/>
  <c r="L294" i="3"/>
  <c r="K294" i="3"/>
  <c r="V292" i="3"/>
  <c r="U292" i="3"/>
  <c r="T292" i="3"/>
  <c r="S292" i="3"/>
  <c r="R292" i="3"/>
  <c r="Q292" i="3"/>
  <c r="P292" i="3"/>
  <c r="O292" i="3"/>
  <c r="M292" i="3"/>
  <c r="L292" i="3"/>
  <c r="K292" i="3"/>
  <c r="V287" i="3"/>
  <c r="U287" i="3"/>
  <c r="T287" i="3"/>
  <c r="S287" i="3"/>
  <c r="R287" i="3"/>
  <c r="Q287" i="3"/>
  <c r="P287" i="3"/>
  <c r="O287" i="3"/>
  <c r="M287" i="3"/>
  <c r="L287" i="3"/>
  <c r="K287" i="3"/>
  <c r="V283" i="3"/>
  <c r="U283" i="3"/>
  <c r="T283" i="3"/>
  <c r="S283" i="3"/>
  <c r="R283" i="3"/>
  <c r="Q283" i="3"/>
  <c r="P283" i="3"/>
  <c r="O283" i="3"/>
  <c r="M283" i="3"/>
  <c r="L283" i="3"/>
  <c r="K283" i="3"/>
  <c r="V281" i="3"/>
  <c r="U281" i="3"/>
  <c r="T281" i="3"/>
  <c r="S281" i="3"/>
  <c r="R281" i="3"/>
  <c r="Q281" i="3"/>
  <c r="P281" i="3"/>
  <c r="O281" i="3"/>
  <c r="M281" i="3"/>
  <c r="L281" i="3"/>
  <c r="K281" i="3"/>
  <c r="V272" i="3"/>
  <c r="U272" i="3"/>
  <c r="T272" i="3"/>
  <c r="S272" i="3"/>
  <c r="R272" i="3"/>
  <c r="Q272" i="3"/>
  <c r="P272" i="3"/>
  <c r="O272" i="3"/>
  <c r="M272" i="3"/>
  <c r="L272" i="3"/>
  <c r="K272" i="3"/>
  <c r="V269" i="3"/>
  <c r="U269" i="3"/>
  <c r="T269" i="3"/>
  <c r="S269" i="3"/>
  <c r="R269" i="3"/>
  <c r="Q269" i="3"/>
  <c r="P269" i="3"/>
  <c r="O269" i="3"/>
  <c r="M269" i="3"/>
  <c r="L269" i="3"/>
  <c r="K269" i="3"/>
  <c r="V266" i="3"/>
  <c r="U266" i="3"/>
  <c r="T266" i="3"/>
  <c r="S266" i="3"/>
  <c r="R266" i="3"/>
  <c r="Q266" i="3"/>
  <c r="P266" i="3"/>
  <c r="O266" i="3"/>
  <c r="M266" i="3"/>
  <c r="L266" i="3"/>
  <c r="K266" i="3"/>
  <c r="V264" i="3"/>
  <c r="U264" i="3"/>
  <c r="T264" i="3"/>
  <c r="S264" i="3"/>
  <c r="R264" i="3"/>
  <c r="Q264" i="3"/>
  <c r="P264" i="3"/>
  <c r="O264" i="3"/>
  <c r="M264" i="3"/>
  <c r="L264" i="3"/>
  <c r="K264" i="3"/>
  <c r="V261" i="3"/>
  <c r="U261" i="3"/>
  <c r="T261" i="3"/>
  <c r="S261" i="3"/>
  <c r="R261" i="3"/>
  <c r="Q261" i="3"/>
  <c r="P261" i="3"/>
  <c r="O261" i="3"/>
  <c r="M261" i="3"/>
  <c r="L261" i="3"/>
  <c r="K261" i="3"/>
  <c r="V259" i="3"/>
  <c r="U259" i="3"/>
  <c r="T259" i="3"/>
  <c r="S259" i="3"/>
  <c r="R259" i="3"/>
  <c r="Q259" i="3"/>
  <c r="P259" i="3"/>
  <c r="O259" i="3"/>
  <c r="M259" i="3"/>
  <c r="L259" i="3"/>
  <c r="X259" i="3" s="1"/>
  <c r="K259" i="3"/>
  <c r="V257" i="3"/>
  <c r="U257" i="3"/>
  <c r="T257" i="3"/>
  <c r="S257" i="3"/>
  <c r="R257" i="3"/>
  <c r="Q257" i="3"/>
  <c r="P257" i="3"/>
  <c r="O257" i="3"/>
  <c r="M257" i="3"/>
  <c r="L257" i="3"/>
  <c r="K257" i="3"/>
  <c r="V255" i="3"/>
  <c r="U255" i="3"/>
  <c r="T255" i="3"/>
  <c r="S255" i="3"/>
  <c r="R255" i="3"/>
  <c r="Q255" i="3"/>
  <c r="P255" i="3"/>
  <c r="O255" i="3"/>
  <c r="M255" i="3"/>
  <c r="L255" i="3"/>
  <c r="K255" i="3"/>
  <c r="V253" i="3"/>
  <c r="U253" i="3"/>
  <c r="T253" i="3"/>
  <c r="S253" i="3"/>
  <c r="R253" i="3"/>
  <c r="Q253" i="3"/>
  <c r="P253" i="3"/>
  <c r="O253" i="3"/>
  <c r="Z253" i="3" s="1"/>
  <c r="M253" i="3"/>
  <c r="L253" i="3"/>
  <c r="K253" i="3"/>
  <c r="V251" i="3"/>
  <c r="U251" i="3"/>
  <c r="T251" i="3"/>
  <c r="S251" i="3"/>
  <c r="R251" i="3"/>
  <c r="Q251" i="3"/>
  <c r="P251" i="3"/>
  <c r="O251" i="3"/>
  <c r="M251" i="3"/>
  <c r="L251" i="3"/>
  <c r="K251" i="3"/>
  <c r="V248" i="3"/>
  <c r="U248" i="3"/>
  <c r="T248" i="3"/>
  <c r="S248" i="3"/>
  <c r="R248" i="3"/>
  <c r="Q248" i="3"/>
  <c r="P248" i="3"/>
  <c r="O248" i="3"/>
  <c r="M248" i="3"/>
  <c r="L248" i="3"/>
  <c r="K248" i="3"/>
  <c r="V246" i="3"/>
  <c r="U246" i="3"/>
  <c r="T246" i="3"/>
  <c r="S246" i="3"/>
  <c r="R246" i="3"/>
  <c r="X246" i="3" s="1"/>
  <c r="Q246" i="3"/>
  <c r="P246" i="3"/>
  <c r="O246" i="3"/>
  <c r="M246" i="3"/>
  <c r="L246" i="3"/>
  <c r="K246" i="3"/>
  <c r="V230" i="3"/>
  <c r="U230" i="3"/>
  <c r="T230" i="3"/>
  <c r="S230" i="3"/>
  <c r="R230" i="3"/>
  <c r="Q230" i="3"/>
  <c r="P230" i="3"/>
  <c r="O230" i="3"/>
  <c r="M230" i="3"/>
  <c r="L230" i="3"/>
  <c r="K230" i="3"/>
  <c r="V214" i="3"/>
  <c r="U214" i="3"/>
  <c r="T214" i="3"/>
  <c r="S214" i="3"/>
  <c r="R214" i="3"/>
  <c r="Q214" i="3"/>
  <c r="P214" i="3"/>
  <c r="O214" i="3"/>
  <c r="M214" i="3"/>
  <c r="L214" i="3"/>
  <c r="K214" i="3"/>
  <c r="V198" i="3"/>
  <c r="U198" i="3"/>
  <c r="T198" i="3"/>
  <c r="S198" i="3"/>
  <c r="R198" i="3"/>
  <c r="Q198" i="3"/>
  <c r="P198" i="3"/>
  <c r="O198" i="3"/>
  <c r="M198" i="3"/>
  <c r="L198" i="3"/>
  <c r="K198" i="3"/>
  <c r="V182" i="3"/>
  <c r="U182" i="3"/>
  <c r="T182" i="3"/>
  <c r="S182" i="3"/>
  <c r="R182" i="3"/>
  <c r="Q182" i="3"/>
  <c r="P182" i="3"/>
  <c r="O182" i="3"/>
  <c r="M182" i="3"/>
  <c r="L182" i="3"/>
  <c r="K182" i="3"/>
  <c r="V166" i="3"/>
  <c r="U166" i="3"/>
  <c r="T166" i="3"/>
  <c r="S166" i="3"/>
  <c r="R166" i="3"/>
  <c r="Q166" i="3"/>
  <c r="P166" i="3"/>
  <c r="O166" i="3"/>
  <c r="M166" i="3"/>
  <c r="L166" i="3"/>
  <c r="K166" i="3"/>
  <c r="V150" i="3"/>
  <c r="U150" i="3"/>
  <c r="T150" i="3"/>
  <c r="S150" i="3"/>
  <c r="R150" i="3"/>
  <c r="Q150" i="3"/>
  <c r="P150" i="3"/>
  <c r="O150" i="3"/>
  <c r="M150" i="3"/>
  <c r="L150" i="3"/>
  <c r="K150" i="3"/>
  <c r="V134" i="3"/>
  <c r="U134" i="3"/>
  <c r="T134" i="3"/>
  <c r="S134" i="3"/>
  <c r="R134" i="3"/>
  <c r="Q134" i="3"/>
  <c r="P134" i="3"/>
  <c r="O134" i="3"/>
  <c r="M134" i="3"/>
  <c r="L134" i="3"/>
  <c r="X134" i="3" s="1"/>
  <c r="K134" i="3"/>
  <c r="V118" i="3"/>
  <c r="U118" i="3"/>
  <c r="T118" i="3"/>
  <c r="S118" i="3"/>
  <c r="R118" i="3"/>
  <c r="Q118" i="3"/>
  <c r="P118" i="3"/>
  <c r="O118" i="3"/>
  <c r="M118" i="3"/>
  <c r="L118" i="3"/>
  <c r="X118" i="3" s="1"/>
  <c r="K118" i="3"/>
  <c r="V102" i="3"/>
  <c r="U102" i="3"/>
  <c r="T102" i="3"/>
  <c r="S102" i="3"/>
  <c r="R102" i="3"/>
  <c r="Q102" i="3"/>
  <c r="P102" i="3"/>
  <c r="O102" i="3"/>
  <c r="M102" i="3"/>
  <c r="L102" i="3"/>
  <c r="K102" i="3"/>
  <c r="V86" i="3"/>
  <c r="U86" i="3"/>
  <c r="T86" i="3"/>
  <c r="S86" i="3"/>
  <c r="R86" i="3"/>
  <c r="Q86" i="3"/>
  <c r="P86" i="3"/>
  <c r="O86" i="3"/>
  <c r="M86" i="3"/>
  <c r="L86" i="3"/>
  <c r="K86" i="3"/>
  <c r="V70" i="3"/>
  <c r="U70" i="3"/>
  <c r="T70" i="3"/>
  <c r="S70" i="3"/>
  <c r="R70" i="3"/>
  <c r="Q70" i="3"/>
  <c r="P70" i="3"/>
  <c r="O70" i="3"/>
  <c r="M70" i="3"/>
  <c r="L70" i="3"/>
  <c r="K70" i="3"/>
  <c r="V67" i="3"/>
  <c r="U67" i="3"/>
  <c r="T67" i="3"/>
  <c r="S67" i="3"/>
  <c r="R67" i="3"/>
  <c r="Q67" i="3"/>
  <c r="P67" i="3"/>
  <c r="O67" i="3"/>
  <c r="M67" i="3"/>
  <c r="L67" i="3"/>
  <c r="K67" i="3"/>
  <c r="V61" i="3"/>
  <c r="U61" i="3"/>
  <c r="T61" i="3"/>
  <c r="S61" i="3"/>
  <c r="R61" i="3"/>
  <c r="Q61" i="3"/>
  <c r="P61" i="3"/>
  <c r="O61" i="3"/>
  <c r="M61" i="3"/>
  <c r="L61" i="3"/>
  <c r="K61" i="3"/>
  <c r="V55" i="3"/>
  <c r="U55" i="3"/>
  <c r="T55" i="3"/>
  <c r="S55" i="3"/>
  <c r="R55" i="3"/>
  <c r="X55" i="3" s="1"/>
  <c r="Q55" i="3"/>
  <c r="P55" i="3"/>
  <c r="O55" i="3"/>
  <c r="M55" i="3"/>
  <c r="L55" i="3"/>
  <c r="K55" i="3"/>
  <c r="V44" i="3"/>
  <c r="U44" i="3"/>
  <c r="T44" i="3"/>
  <c r="S44" i="3"/>
  <c r="R44" i="3"/>
  <c r="X44" i="3" s="1"/>
  <c r="Q44" i="3"/>
  <c r="P44" i="3"/>
  <c r="O44" i="3"/>
  <c r="M44" i="3"/>
  <c r="L44" i="3"/>
  <c r="K44" i="3"/>
  <c r="V28" i="3"/>
  <c r="U28" i="3"/>
  <c r="T28" i="3"/>
  <c r="S28" i="3"/>
  <c r="R28" i="3"/>
  <c r="Q28" i="3"/>
  <c r="P28" i="3"/>
  <c r="O28" i="3"/>
  <c r="M28" i="3"/>
  <c r="L28" i="3"/>
  <c r="K28" i="3"/>
  <c r="X642" i="2"/>
  <c r="X641" i="2"/>
  <c r="X640" i="2"/>
  <c r="X639" i="2"/>
  <c r="X638" i="2"/>
  <c r="X637" i="2"/>
  <c r="X636" i="2"/>
  <c r="X635" i="2"/>
  <c r="X634" i="2"/>
  <c r="Y633" i="2"/>
  <c r="AA633" i="2" s="1"/>
  <c r="X633" i="2"/>
  <c r="X632" i="2"/>
  <c r="X631" i="2"/>
  <c r="X629" i="2"/>
  <c r="X628" i="2"/>
  <c r="Y627" i="2"/>
  <c r="AA627" i="2" s="1"/>
  <c r="X627" i="2"/>
  <c r="X626" i="2"/>
  <c r="X625" i="2"/>
  <c r="X624" i="2"/>
  <c r="X623" i="2"/>
  <c r="X622" i="2"/>
  <c r="X621" i="2"/>
  <c r="X620" i="2"/>
  <c r="Y619"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Z586" i="2"/>
  <c r="Y586" i="2"/>
  <c r="AA586" i="2" s="1"/>
  <c r="X586" i="2"/>
  <c r="X585" i="2"/>
  <c r="X584" i="2"/>
  <c r="X583" i="2"/>
  <c r="X582" i="2"/>
  <c r="X581" i="2"/>
  <c r="X580" i="2"/>
  <c r="X579" i="2"/>
  <c r="X578" i="2"/>
  <c r="Z577" i="2"/>
  <c r="X577" i="2"/>
  <c r="X576" i="2"/>
  <c r="X575" i="2"/>
  <c r="X574" i="2"/>
  <c r="X573" i="2"/>
  <c r="X572" i="2"/>
  <c r="X571" i="2"/>
  <c r="Z570" i="2"/>
  <c r="Y570" i="2"/>
  <c r="AA570" i="2" s="1"/>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Z532" i="2"/>
  <c r="X532" i="2"/>
  <c r="X531" i="2"/>
  <c r="X530" i="2"/>
  <c r="X529" i="2"/>
  <c r="X528" i="2"/>
  <c r="Z527" i="2"/>
  <c r="Y527" i="2"/>
  <c r="AA527" i="2" s="1"/>
  <c r="X527" i="2"/>
  <c r="X526" i="2"/>
  <c r="X525" i="2"/>
  <c r="X524" i="2"/>
  <c r="X523" i="2"/>
  <c r="Y522" i="2"/>
  <c r="X522" i="2"/>
  <c r="X521" i="2"/>
  <c r="X520" i="2"/>
  <c r="Y519" i="2"/>
  <c r="X519" i="2"/>
  <c r="X518" i="2"/>
  <c r="X517" i="2"/>
  <c r="X516" i="2"/>
  <c r="X515" i="2"/>
  <c r="X514" i="2"/>
  <c r="X513" i="2"/>
  <c r="X512" i="2"/>
  <c r="Z511" i="2"/>
  <c r="X511" i="2"/>
  <c r="X510" i="2"/>
  <c r="X509" i="2"/>
  <c r="X508" i="2"/>
  <c r="X507" i="2"/>
  <c r="X506" i="2"/>
  <c r="X505" i="2"/>
  <c r="X504" i="2"/>
  <c r="X503" i="2"/>
  <c r="X502" i="2"/>
  <c r="X501" i="2"/>
  <c r="X500" i="2"/>
  <c r="X499" i="2"/>
  <c r="Z498" i="2"/>
  <c r="X498" i="2"/>
  <c r="X497" i="2"/>
  <c r="X496" i="2"/>
  <c r="X495" i="2"/>
  <c r="X494" i="2"/>
  <c r="Z493" i="2"/>
  <c r="Y493" i="2"/>
  <c r="AA493" i="2" s="1"/>
  <c r="X493" i="2"/>
  <c r="X492" i="2"/>
  <c r="X491" i="2"/>
  <c r="X490" i="2"/>
  <c r="X489" i="2"/>
  <c r="X488" i="2"/>
  <c r="X487" i="2"/>
  <c r="X486" i="2"/>
  <c r="X485" i="2"/>
  <c r="X484" i="2"/>
  <c r="X483" i="2"/>
  <c r="Z482" i="2"/>
  <c r="Y482" i="2"/>
  <c r="AA482" i="2" s="1"/>
  <c r="X482" i="2"/>
  <c r="X481" i="2"/>
  <c r="X480" i="2"/>
  <c r="X479" i="2"/>
  <c r="X478" i="2"/>
  <c r="X477" i="2"/>
  <c r="X476" i="2"/>
  <c r="X475" i="2"/>
  <c r="X474" i="2"/>
  <c r="X473" i="2"/>
  <c r="X472" i="2"/>
  <c r="X471" i="2"/>
  <c r="Y470" i="2"/>
  <c r="X470" i="2"/>
  <c r="X469" i="2"/>
  <c r="X468" i="2"/>
  <c r="X467" i="2"/>
  <c r="X466" i="2"/>
  <c r="X465" i="2"/>
  <c r="X464" i="2"/>
  <c r="X463" i="2"/>
  <c r="X462" i="2"/>
  <c r="X461" i="2"/>
  <c r="X460" i="2"/>
  <c r="X459" i="2"/>
  <c r="X458" i="2"/>
  <c r="X457" i="2"/>
  <c r="X456" i="2"/>
  <c r="X455" i="2"/>
  <c r="X454" i="2"/>
  <c r="X453" i="2"/>
  <c r="X452" i="2"/>
  <c r="X450" i="2"/>
  <c r="X449" i="2"/>
  <c r="X448" i="2"/>
  <c r="X447" i="2"/>
  <c r="X446" i="2"/>
  <c r="X445" i="2"/>
  <c r="X444" i="2"/>
  <c r="X443" i="2"/>
  <c r="X442" i="2"/>
  <c r="X441" i="2"/>
  <c r="X440" i="2"/>
  <c r="X439" i="2"/>
  <c r="X438" i="2"/>
  <c r="X437" i="2"/>
  <c r="X436" i="2"/>
  <c r="X435" i="2"/>
  <c r="X434" i="2"/>
  <c r="X433" i="2"/>
  <c r="X432" i="2"/>
  <c r="X431" i="2"/>
  <c r="X430" i="2"/>
  <c r="Y429" i="2"/>
  <c r="AA429" i="2" s="1"/>
  <c r="X429" i="2"/>
  <c r="X428" i="2"/>
  <c r="X427" i="2"/>
  <c r="X426" i="2"/>
  <c r="X425" i="2"/>
  <c r="X424" i="2"/>
  <c r="X423" i="2"/>
  <c r="X422" i="2"/>
  <c r="X421" i="2"/>
  <c r="X420" i="2"/>
  <c r="X419" i="2"/>
  <c r="X418" i="2"/>
  <c r="X417" i="2"/>
  <c r="X416" i="2"/>
  <c r="X415" i="2"/>
  <c r="X414" i="2"/>
  <c r="X413" i="2"/>
  <c r="X412" i="2"/>
  <c r="X411" i="2"/>
  <c r="X409" i="2"/>
  <c r="Y408" i="2"/>
  <c r="AA408" i="2" s="1"/>
  <c r="X408" i="2"/>
  <c r="Y407" i="2"/>
  <c r="X407" i="2"/>
  <c r="X406" i="2"/>
  <c r="X405" i="2"/>
  <c r="X404" i="2"/>
  <c r="X403" i="2"/>
  <c r="X402" i="2"/>
  <c r="X401" i="2"/>
  <c r="X400" i="2"/>
  <c r="X399" i="2"/>
  <c r="X398" i="2"/>
  <c r="X397" i="2"/>
  <c r="X396" i="2"/>
  <c r="Z395" i="2"/>
  <c r="X395" i="2"/>
  <c r="X394" i="2"/>
  <c r="X393" i="2"/>
  <c r="X392" i="2"/>
  <c r="X391" i="2"/>
  <c r="X390" i="2"/>
  <c r="X389" i="2"/>
  <c r="Y388" i="2"/>
  <c r="AA388" i="2" s="1"/>
  <c r="X388" i="2"/>
  <c r="X387" i="2"/>
  <c r="X386" i="2"/>
  <c r="X385" i="2"/>
  <c r="X384" i="2"/>
  <c r="X383" i="2"/>
  <c r="X382" i="2"/>
  <c r="X381" i="2"/>
  <c r="X380" i="2"/>
  <c r="Z379" i="2"/>
  <c r="Y379" i="2"/>
  <c r="AA379" i="2" s="1"/>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0" i="2"/>
  <c r="X339" i="2"/>
  <c r="X338" i="2"/>
  <c r="X337" i="2"/>
  <c r="X336" i="2"/>
  <c r="X335" i="2"/>
  <c r="X334" i="2"/>
  <c r="X333" i="2"/>
  <c r="X332" i="2"/>
  <c r="X331" i="2"/>
  <c r="X330" i="2"/>
  <c r="Y329" i="2"/>
  <c r="AA329" i="2" s="1"/>
  <c r="X329" i="2"/>
  <c r="X328" i="2"/>
  <c r="X327" i="2"/>
  <c r="X326" i="2"/>
  <c r="X325" i="2"/>
  <c r="X324" i="2"/>
  <c r="X323" i="2"/>
  <c r="X322" i="2"/>
  <c r="X321" i="2"/>
  <c r="X320" i="2"/>
  <c r="X319" i="2"/>
  <c r="X318" i="2"/>
  <c r="X317" i="2"/>
  <c r="X316" i="2"/>
  <c r="X315" i="2"/>
  <c r="X314" i="2"/>
  <c r="X313" i="2"/>
  <c r="X312" i="2"/>
  <c r="Z311" i="2"/>
  <c r="X311" i="2"/>
  <c r="X310" i="2"/>
  <c r="X309" i="2"/>
  <c r="X308" i="2"/>
  <c r="X307" i="2"/>
  <c r="X306" i="2"/>
  <c r="X305" i="2"/>
  <c r="X304" i="2"/>
  <c r="X303" i="2"/>
  <c r="X302" i="2"/>
  <c r="X301" i="2"/>
  <c r="X300" i="2"/>
  <c r="X299" i="2"/>
  <c r="X298" i="2"/>
  <c r="X297" i="2"/>
  <c r="X296" i="2"/>
  <c r="X295" i="2"/>
  <c r="X294" i="2"/>
  <c r="Z293" i="2"/>
  <c r="X293" i="2"/>
  <c r="X292" i="2"/>
  <c r="X291" i="2"/>
  <c r="X290" i="2"/>
  <c r="X289" i="2"/>
  <c r="X288" i="2"/>
  <c r="X287" i="2"/>
  <c r="Z286" i="2"/>
  <c r="Y286" i="2"/>
  <c r="X286" i="2"/>
  <c r="X285" i="2"/>
  <c r="X284" i="2"/>
  <c r="X283" i="2"/>
  <c r="X282" i="2"/>
  <c r="X281" i="2"/>
  <c r="X280" i="2"/>
  <c r="X279" i="2"/>
  <c r="X278" i="2"/>
  <c r="X277" i="2"/>
  <c r="Z276" i="2"/>
  <c r="Y276" i="2"/>
  <c r="AA276" i="2" s="1"/>
  <c r="X276" i="2"/>
  <c r="X275" i="2"/>
  <c r="X274" i="2"/>
  <c r="X273" i="2"/>
  <c r="X272" i="2"/>
  <c r="X271" i="2"/>
  <c r="X270" i="2"/>
  <c r="X269" i="2"/>
  <c r="X268" i="2"/>
  <c r="X267" i="2"/>
  <c r="X266" i="2"/>
  <c r="Y265" i="2"/>
  <c r="AA265" i="2" s="1"/>
  <c r="X265" i="2"/>
  <c r="X264" i="2"/>
  <c r="X263" i="2"/>
  <c r="X262" i="2"/>
  <c r="X261" i="2"/>
  <c r="X260" i="2"/>
  <c r="Y259" i="2"/>
  <c r="X259" i="2"/>
  <c r="X258" i="2"/>
  <c r="X257" i="2"/>
  <c r="X256" i="2"/>
  <c r="X255" i="2"/>
  <c r="X254" i="2"/>
  <c r="X253" i="2"/>
  <c r="X252" i="2"/>
  <c r="X251" i="2"/>
  <c r="X250" i="2"/>
  <c r="X249" i="2"/>
  <c r="X248" i="2"/>
  <c r="X247" i="2"/>
  <c r="X246" i="2"/>
  <c r="X245" i="2"/>
  <c r="X244" i="2"/>
  <c r="X243" i="2"/>
  <c r="X242" i="2"/>
  <c r="X241" i="2"/>
  <c r="Y240" i="2"/>
  <c r="AA240" i="2" s="1"/>
  <c r="X240" i="2"/>
  <c r="X239" i="2"/>
  <c r="X238" i="2"/>
  <c r="X237" i="2"/>
  <c r="X236" i="2"/>
  <c r="X235" i="2"/>
  <c r="X234" i="2"/>
  <c r="X233" i="2"/>
  <c r="X232" i="2"/>
  <c r="X231" i="2"/>
  <c r="X229" i="2"/>
  <c r="Z228" i="2"/>
  <c r="X228" i="2"/>
  <c r="X227" i="2"/>
  <c r="X226" i="2"/>
  <c r="X225" i="2"/>
  <c r="X224" i="2"/>
  <c r="X223" i="2"/>
  <c r="Z222" i="2"/>
  <c r="X222" i="2"/>
  <c r="Y221"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Z175" i="2"/>
  <c r="X175" i="2"/>
  <c r="X174" i="2"/>
  <c r="X173" i="2"/>
  <c r="X172" i="2"/>
  <c r="X171" i="2"/>
  <c r="Y170" i="2"/>
  <c r="X170" i="2"/>
  <c r="X169" i="2"/>
  <c r="X168" i="2"/>
  <c r="X167" i="2"/>
  <c r="X166" i="2"/>
  <c r="X165" i="2"/>
  <c r="X164" i="2"/>
  <c r="X163" i="2"/>
  <c r="X162" i="2"/>
  <c r="Y161" i="2"/>
  <c r="X161" i="2"/>
  <c r="Z160" i="2"/>
  <c r="X160" i="2"/>
  <c r="X159" i="2"/>
  <c r="X158" i="2"/>
  <c r="X157" i="2"/>
  <c r="Y156" i="2"/>
  <c r="X156" i="2"/>
  <c r="X155" i="2"/>
  <c r="X154" i="2"/>
  <c r="X153" i="2"/>
  <c r="X152" i="2"/>
  <c r="X151" i="2"/>
  <c r="X150" i="2"/>
  <c r="X149" i="2"/>
  <c r="X148" i="2"/>
  <c r="X147" i="2"/>
  <c r="X146" i="2"/>
  <c r="Z145" i="2"/>
  <c r="Y145" i="2"/>
  <c r="AA145" i="2" s="1"/>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Z116" i="2"/>
  <c r="X116" i="2"/>
  <c r="X115" i="2"/>
  <c r="X114" i="2"/>
  <c r="X113" i="2"/>
  <c r="X112" i="2"/>
  <c r="Y111" i="2"/>
  <c r="AA111" i="2" s="1"/>
  <c r="X111" i="2"/>
  <c r="X110" i="2"/>
  <c r="X109" i="2"/>
  <c r="X108" i="2"/>
  <c r="X107" i="2"/>
  <c r="X106" i="2"/>
  <c r="X105" i="2"/>
  <c r="X104" i="2"/>
  <c r="X103" i="2"/>
  <c r="X102" i="2"/>
  <c r="X101" i="2"/>
  <c r="X100" i="2"/>
  <c r="X99" i="2"/>
  <c r="X98" i="2"/>
  <c r="X97" i="2"/>
  <c r="X96" i="2"/>
  <c r="X95" i="2"/>
  <c r="X94" i="2"/>
  <c r="X93" i="2"/>
  <c r="X92" i="2"/>
  <c r="X91" i="2"/>
  <c r="X90" i="2"/>
  <c r="X89" i="2"/>
  <c r="Y88" i="2"/>
  <c r="AA88" i="2" s="1"/>
  <c r="X88" i="2"/>
  <c r="X87" i="2"/>
  <c r="X86" i="2"/>
  <c r="X85" i="2"/>
  <c r="X84" i="2"/>
  <c r="X83" i="2"/>
  <c r="X82" i="2"/>
  <c r="X81" i="2"/>
  <c r="X80" i="2"/>
  <c r="X79" i="2"/>
  <c r="X78" i="2"/>
  <c r="X77" i="2"/>
  <c r="X76" i="2"/>
  <c r="X75" i="2"/>
  <c r="X74" i="2"/>
  <c r="X73" i="2"/>
  <c r="X72" i="2"/>
  <c r="X71" i="2"/>
  <c r="X70" i="2"/>
  <c r="X69" i="2"/>
  <c r="X68" i="2"/>
  <c r="X67" i="2"/>
  <c r="Y66" i="2"/>
  <c r="X66" i="2"/>
  <c r="X65" i="2"/>
  <c r="X64" i="2"/>
  <c r="X63" i="2"/>
  <c r="X62" i="2"/>
  <c r="X61" i="2"/>
  <c r="X60" i="2"/>
  <c r="X59" i="2"/>
  <c r="X58" i="2"/>
  <c r="X57" i="2"/>
  <c r="X56" i="2"/>
  <c r="X55" i="2"/>
  <c r="X54" i="2"/>
  <c r="X53" i="2"/>
  <c r="X52" i="2"/>
  <c r="Z51" i="2"/>
  <c r="Y51" i="2"/>
  <c r="AA51" i="2" s="1"/>
  <c r="X51" i="2"/>
  <c r="X50" i="2"/>
  <c r="X49" i="2"/>
  <c r="X48" i="2"/>
  <c r="X47" i="2"/>
  <c r="X46" i="2"/>
  <c r="X45" i="2"/>
  <c r="X44" i="2"/>
  <c r="X43" i="2"/>
  <c r="Z42" i="2"/>
  <c r="X42" i="2"/>
  <c r="X41" i="2"/>
  <c r="X40" i="2"/>
  <c r="X39" i="2"/>
  <c r="X38" i="2"/>
  <c r="X37" i="2"/>
  <c r="X36" i="2"/>
  <c r="X35" i="2"/>
  <c r="X34" i="2"/>
  <c r="X33" i="2"/>
  <c r="X32" i="2"/>
  <c r="X31" i="2"/>
  <c r="X30" i="2"/>
  <c r="X29" i="2"/>
  <c r="X28" i="2"/>
  <c r="Z27" i="2"/>
  <c r="X27" i="2"/>
  <c r="X26" i="2"/>
  <c r="X25" i="2"/>
  <c r="X24" i="2"/>
  <c r="X23" i="2"/>
  <c r="X22" i="2"/>
  <c r="X21" i="2"/>
  <c r="X20" i="2"/>
  <c r="X19" i="2"/>
  <c r="X18" i="2"/>
  <c r="X17" i="2"/>
  <c r="X16" i="2"/>
  <c r="X15" i="2"/>
  <c r="X14" i="2"/>
  <c r="V643" i="2"/>
  <c r="U643" i="2"/>
  <c r="T643" i="2"/>
  <c r="S643" i="2"/>
  <c r="R643" i="2"/>
  <c r="Q643" i="2"/>
  <c r="P643" i="2"/>
  <c r="O643" i="2"/>
  <c r="M643" i="2"/>
  <c r="L643" i="2"/>
  <c r="K643" i="2"/>
  <c r="V630" i="2"/>
  <c r="U630" i="2"/>
  <c r="T630" i="2"/>
  <c r="S630" i="2"/>
  <c r="R630" i="2"/>
  <c r="Q630" i="2"/>
  <c r="P630" i="2"/>
  <c r="O630" i="2"/>
  <c r="M630" i="2"/>
  <c r="L630" i="2"/>
  <c r="K630" i="2"/>
  <c r="V451" i="2"/>
  <c r="U451" i="2"/>
  <c r="T451" i="2"/>
  <c r="S451" i="2"/>
  <c r="R451" i="2"/>
  <c r="Q451" i="2"/>
  <c r="P451" i="2"/>
  <c r="O451" i="2"/>
  <c r="M451" i="2"/>
  <c r="L451" i="2"/>
  <c r="K451" i="2"/>
  <c r="V410" i="2"/>
  <c r="U410" i="2"/>
  <c r="T410" i="2"/>
  <c r="S410" i="2"/>
  <c r="R410" i="2"/>
  <c r="Q410" i="2"/>
  <c r="P410" i="2"/>
  <c r="O410" i="2"/>
  <c r="M410" i="2"/>
  <c r="L410" i="2"/>
  <c r="K410" i="2"/>
  <c r="V341" i="2"/>
  <c r="U341" i="2"/>
  <c r="T341" i="2"/>
  <c r="S341" i="2"/>
  <c r="R341" i="2"/>
  <c r="X341" i="2" s="1"/>
  <c r="Q341" i="2"/>
  <c r="P341" i="2"/>
  <c r="O341" i="2"/>
  <c r="M341" i="2"/>
  <c r="L341" i="2"/>
  <c r="K341" i="2"/>
  <c r="V230" i="2"/>
  <c r="U230" i="2"/>
  <c r="T230" i="2"/>
  <c r="S230" i="2"/>
  <c r="R230" i="2"/>
  <c r="Q230" i="2"/>
  <c r="P230" i="2"/>
  <c r="O230" i="2"/>
  <c r="M230" i="2"/>
  <c r="L230" i="2"/>
  <c r="K230" i="2"/>
  <c r="N736" i="3"/>
  <c r="N709" i="3"/>
  <c r="Y709" i="3" s="1"/>
  <c r="N690" i="3"/>
  <c r="N677" i="3"/>
  <c r="N655" i="3"/>
  <c r="N654" i="3"/>
  <c r="W654" i="3" s="1"/>
  <c r="N653" i="3"/>
  <c r="Y653" i="3" s="1"/>
  <c r="N652" i="3"/>
  <c r="N651" i="3"/>
  <c r="N387" i="3"/>
  <c r="Z387" i="3" s="1"/>
  <c r="N245" i="3"/>
  <c r="Y245" i="3" s="1"/>
  <c r="N229" i="3"/>
  <c r="Z229" i="3" s="1"/>
  <c r="N213" i="3"/>
  <c r="N197" i="3"/>
  <c r="Y197" i="3" s="1"/>
  <c r="N181" i="3"/>
  <c r="N165" i="3"/>
  <c r="N149" i="3"/>
  <c r="Z149" i="3" s="1"/>
  <c r="N133" i="3"/>
  <c r="W133" i="3" s="1"/>
  <c r="N117" i="3"/>
  <c r="N101" i="3"/>
  <c r="Y101" i="3" s="1"/>
  <c r="N85" i="3"/>
  <c r="N66" i="3"/>
  <c r="Y66" i="3" s="1"/>
  <c r="N60" i="3"/>
  <c r="N43" i="3"/>
  <c r="W43" i="3" s="1"/>
  <c r="N27" i="3"/>
  <c r="N731" i="3"/>
  <c r="N708" i="3"/>
  <c r="N700" i="3"/>
  <c r="N681" i="3"/>
  <c r="N676" i="3"/>
  <c r="N650" i="3"/>
  <c r="N649" i="3"/>
  <c r="Z649" i="3" s="1"/>
  <c r="N648" i="3"/>
  <c r="N647" i="3"/>
  <c r="N646" i="3"/>
  <c r="Y646" i="3" s="1"/>
  <c r="N645" i="3"/>
  <c r="Z645" i="3" s="1"/>
  <c r="N644" i="3"/>
  <c r="N386" i="3"/>
  <c r="N332" i="3"/>
  <c r="N320" i="3"/>
  <c r="Z320" i="3" s="1"/>
  <c r="N244" i="3"/>
  <c r="Y244" i="3" s="1"/>
  <c r="N228" i="3"/>
  <c r="N212" i="3"/>
  <c r="N196" i="3"/>
  <c r="N180" i="3"/>
  <c r="N164" i="3"/>
  <c r="Z164" i="3" s="1"/>
  <c r="N148" i="3"/>
  <c r="N132" i="3"/>
  <c r="Z132" i="3" s="1"/>
  <c r="N116" i="3"/>
  <c r="Y116" i="3" s="1"/>
  <c r="N100" i="3"/>
  <c r="N84" i="3"/>
  <c r="N65" i="3"/>
  <c r="N59" i="3"/>
  <c r="N42" i="3"/>
  <c r="Y42" i="3" s="1"/>
  <c r="N26" i="3"/>
  <c r="N738" i="3"/>
  <c r="N735" i="3"/>
  <c r="N733" i="3"/>
  <c r="N734" i="3" s="1"/>
  <c r="N730" i="3"/>
  <c r="N707" i="3"/>
  <c r="Z707" i="3" s="1"/>
  <c r="N699" i="3"/>
  <c r="N698" i="3"/>
  <c r="N697" i="3"/>
  <c r="N696" i="3"/>
  <c r="N689" i="3"/>
  <c r="N688" i="3"/>
  <c r="N680" i="3"/>
  <c r="N675" i="3"/>
  <c r="Y675" i="3" s="1"/>
  <c r="N643" i="3"/>
  <c r="N642" i="3"/>
  <c r="N641" i="3"/>
  <c r="Z641" i="3" s="1"/>
  <c r="N640" i="3"/>
  <c r="Y640" i="3" s="1"/>
  <c r="N385" i="3"/>
  <c r="N243" i="3"/>
  <c r="N227" i="3"/>
  <c r="N211" i="3"/>
  <c r="Z211" i="3" s="1"/>
  <c r="N195" i="3"/>
  <c r="Z195" i="3" s="1"/>
  <c r="N179" i="3"/>
  <c r="Z179" i="3" s="1"/>
  <c r="N163" i="3"/>
  <c r="Z163" i="3" s="1"/>
  <c r="N147" i="3"/>
  <c r="Z147" i="3" s="1"/>
  <c r="N131" i="3"/>
  <c r="Z131" i="3" s="1"/>
  <c r="N115" i="3"/>
  <c r="Y115" i="3" s="1"/>
  <c r="N99" i="3"/>
  <c r="N83" i="3"/>
  <c r="Z83" i="3" s="1"/>
  <c r="N64" i="3"/>
  <c r="Z64" i="3" s="1"/>
  <c r="N58" i="3"/>
  <c r="Z58" i="3" s="1"/>
  <c r="N41" i="3"/>
  <c r="N25" i="3"/>
  <c r="N706" i="3"/>
  <c r="N695" i="3"/>
  <c r="N687" i="3"/>
  <c r="N686" i="3"/>
  <c r="N685" i="3"/>
  <c r="N674" i="3"/>
  <c r="N639" i="3"/>
  <c r="W639" i="3" s="1"/>
  <c r="N638" i="3"/>
  <c r="N637" i="3"/>
  <c r="N636" i="3"/>
  <c r="N635" i="3"/>
  <c r="N634" i="3"/>
  <c r="N633" i="3"/>
  <c r="W633" i="3" s="1"/>
  <c r="N632" i="3"/>
  <c r="N631" i="3"/>
  <c r="N630" i="3"/>
  <c r="N629" i="3"/>
  <c r="N628" i="3"/>
  <c r="N627" i="3"/>
  <c r="Y627" i="3" s="1"/>
  <c r="N626" i="3"/>
  <c r="Y626" i="3" s="1"/>
  <c r="N625" i="3"/>
  <c r="N624" i="3"/>
  <c r="N623" i="3"/>
  <c r="N622" i="3"/>
  <c r="N621" i="3"/>
  <c r="Y621" i="3" s="1"/>
  <c r="N620" i="3"/>
  <c r="N619" i="3"/>
  <c r="Y619" i="3" s="1"/>
  <c r="N618" i="3"/>
  <c r="N617" i="3"/>
  <c r="N616" i="3"/>
  <c r="N615" i="3"/>
  <c r="Z615" i="3" s="1"/>
  <c r="N614" i="3"/>
  <c r="N384" i="3"/>
  <c r="Z384" i="3" s="1"/>
  <c r="N242" i="3"/>
  <c r="N226" i="3"/>
  <c r="N210" i="3"/>
  <c r="N194" i="3"/>
  <c r="Y194" i="3" s="1"/>
  <c r="AA194" i="3" s="1"/>
  <c r="N178" i="3"/>
  <c r="Z178" i="3" s="1"/>
  <c r="N162" i="3"/>
  <c r="Z162" i="3" s="1"/>
  <c r="N146" i="3"/>
  <c r="W146" i="3" s="1"/>
  <c r="N130" i="3"/>
  <c r="W130" i="3" s="1"/>
  <c r="N114" i="3"/>
  <c r="N98" i="3"/>
  <c r="Z98" i="3" s="1"/>
  <c r="N82" i="3"/>
  <c r="Y82" i="3" s="1"/>
  <c r="N63" i="3"/>
  <c r="Z63" i="3" s="1"/>
  <c r="N57" i="3"/>
  <c r="Y57" i="3" s="1"/>
  <c r="N40" i="3"/>
  <c r="N24" i="3"/>
  <c r="N729" i="3"/>
  <c r="Z729" i="3" s="1"/>
  <c r="N728" i="3"/>
  <c r="N705" i="3"/>
  <c r="Z705" i="3" s="1"/>
  <c r="N694" i="3"/>
  <c r="W694" i="3" s="1"/>
  <c r="N673" i="3"/>
  <c r="N613" i="3"/>
  <c r="N612" i="3"/>
  <c r="N611" i="3"/>
  <c r="N610" i="3"/>
  <c r="Y610" i="3" s="1"/>
  <c r="N383" i="3"/>
  <c r="Y383" i="3" s="1"/>
  <c r="N241" i="3"/>
  <c r="N225" i="3"/>
  <c r="W225" i="3" s="1"/>
  <c r="N209" i="3"/>
  <c r="N193" i="3"/>
  <c r="Y193" i="3" s="1"/>
  <c r="N177" i="3"/>
  <c r="N161" i="3"/>
  <c r="Z161" i="3" s="1"/>
  <c r="N145" i="3"/>
  <c r="Z145" i="3" s="1"/>
  <c r="N129" i="3"/>
  <c r="N113" i="3"/>
  <c r="N97" i="3"/>
  <c r="Y97" i="3" s="1"/>
  <c r="N81" i="3"/>
  <c r="N62" i="3"/>
  <c r="Z62" i="3" s="1"/>
  <c r="N56" i="3"/>
  <c r="N39" i="3"/>
  <c r="Z39" i="3" s="1"/>
  <c r="N23" i="3"/>
  <c r="N727" i="3"/>
  <c r="Z727" i="3" s="1"/>
  <c r="N726" i="3"/>
  <c r="N672" i="3"/>
  <c r="N657" i="3"/>
  <c r="N658" i="3" s="1"/>
  <c r="N609" i="3"/>
  <c r="N608" i="3"/>
  <c r="N607" i="3"/>
  <c r="Y607" i="3" s="1"/>
  <c r="N606" i="3"/>
  <c r="N605" i="3"/>
  <c r="N604" i="3"/>
  <c r="Y604" i="3" s="1"/>
  <c r="N603" i="3"/>
  <c r="Z603" i="3" s="1"/>
  <c r="N602" i="3"/>
  <c r="Y602" i="3" s="1"/>
  <c r="N601" i="3"/>
  <c r="Z601" i="3" s="1"/>
  <c r="N600" i="3"/>
  <c r="N599" i="3"/>
  <c r="N598" i="3"/>
  <c r="Z598" i="3" s="1"/>
  <c r="N597" i="3"/>
  <c r="Z597" i="3" s="1"/>
  <c r="N596" i="3"/>
  <c r="Y596" i="3" s="1"/>
  <c r="N595" i="3"/>
  <c r="N594" i="3"/>
  <c r="N593" i="3"/>
  <c r="N461" i="3"/>
  <c r="N448" i="3"/>
  <c r="Z448" i="3" s="1"/>
  <c r="N382" i="3"/>
  <c r="N331" i="3"/>
  <c r="Z331" i="3" s="1"/>
  <c r="N319" i="3"/>
  <c r="Z319" i="3" s="1"/>
  <c r="N280" i="3"/>
  <c r="Y280" i="3" s="1"/>
  <c r="N240" i="3"/>
  <c r="Z240" i="3" s="1"/>
  <c r="N224" i="3"/>
  <c r="Z224" i="3" s="1"/>
  <c r="N208" i="3"/>
  <c r="N192" i="3"/>
  <c r="N176" i="3"/>
  <c r="N160" i="3"/>
  <c r="Y160" i="3" s="1"/>
  <c r="N144" i="3"/>
  <c r="N128" i="3"/>
  <c r="N112" i="3"/>
  <c r="N96" i="3"/>
  <c r="Z96" i="3" s="1"/>
  <c r="N80" i="3"/>
  <c r="Z80" i="3" s="1"/>
  <c r="N54" i="3"/>
  <c r="Y54" i="3" s="1"/>
  <c r="N38" i="3"/>
  <c r="Z38" i="3" s="1"/>
  <c r="N22" i="3"/>
  <c r="Y22" i="3" s="1"/>
  <c r="N671" i="3"/>
  <c r="Z671" i="3" s="1"/>
  <c r="N592" i="3"/>
  <c r="N591" i="3"/>
  <c r="Y591" i="3" s="1"/>
  <c r="N590" i="3"/>
  <c r="Y590" i="3" s="1"/>
  <c r="N589" i="3"/>
  <c r="Z589" i="3" s="1"/>
  <c r="N588" i="3"/>
  <c r="N521" i="3"/>
  <c r="N512" i="3"/>
  <c r="Y512" i="3" s="1"/>
  <c r="N509" i="3"/>
  <c r="Y509" i="3" s="1"/>
  <c r="N501" i="3"/>
  <c r="Z501" i="3" s="1"/>
  <c r="N494" i="3"/>
  <c r="N489" i="3"/>
  <c r="N486" i="3"/>
  <c r="Z486" i="3" s="1"/>
  <c r="N482" i="3"/>
  <c r="Y482" i="3" s="1"/>
  <c r="N476" i="3"/>
  <c r="N474" i="3"/>
  <c r="N469" i="3"/>
  <c r="N465" i="3"/>
  <c r="N460" i="3"/>
  <c r="N451" i="3"/>
  <c r="N447" i="3"/>
  <c r="N440" i="3"/>
  <c r="Z440" i="3" s="1"/>
  <c r="N437" i="3"/>
  <c r="N432" i="3"/>
  <c r="N429" i="3"/>
  <c r="Y429" i="3" s="1"/>
  <c r="N424" i="3"/>
  <c r="N412" i="3"/>
  <c r="N406" i="3"/>
  <c r="N403" i="3"/>
  <c r="Z403" i="3" s="1"/>
  <c r="N397" i="3"/>
  <c r="N381" i="3"/>
  <c r="Z381" i="3" s="1"/>
  <c r="N350" i="3"/>
  <c r="N330" i="3"/>
  <c r="N318" i="3"/>
  <c r="Z318" i="3" s="1"/>
  <c r="N309" i="3"/>
  <c r="Y309" i="3" s="1"/>
  <c r="N303" i="3"/>
  <c r="N279" i="3"/>
  <c r="N250" i="3"/>
  <c r="Y250" i="3" s="1"/>
  <c r="N239" i="3"/>
  <c r="N223" i="3"/>
  <c r="N207" i="3"/>
  <c r="Y207" i="3" s="1"/>
  <c r="N191" i="3"/>
  <c r="Y191" i="3" s="1"/>
  <c r="N175" i="3"/>
  <c r="Z175" i="3" s="1"/>
  <c r="N159" i="3"/>
  <c r="Z159" i="3" s="1"/>
  <c r="N143" i="3"/>
  <c r="Y143" i="3" s="1"/>
  <c r="N127" i="3"/>
  <c r="N111" i="3"/>
  <c r="Z111" i="3" s="1"/>
  <c r="N95" i="3"/>
  <c r="N79" i="3"/>
  <c r="Y79" i="3" s="1"/>
  <c r="N53" i="3"/>
  <c r="Y53" i="3" s="1"/>
  <c r="N37" i="3"/>
  <c r="N21" i="3"/>
  <c r="Y21" i="3" s="1"/>
  <c r="N670" i="3"/>
  <c r="Y670" i="3" s="1"/>
  <c r="N587" i="3"/>
  <c r="N586" i="3"/>
  <c r="Z586" i="3" s="1"/>
  <c r="N585" i="3"/>
  <c r="Z585" i="3" s="1"/>
  <c r="N532" i="3"/>
  <c r="N508" i="3"/>
  <c r="N500" i="3"/>
  <c r="Z500" i="3" s="1"/>
  <c r="N485" i="3"/>
  <c r="Y485" i="3" s="1"/>
  <c r="N481" i="3"/>
  <c r="N459" i="3"/>
  <c r="Z459" i="3" s="1"/>
  <c r="N380" i="3"/>
  <c r="N369" i="3"/>
  <c r="Z369" i="3" s="1"/>
  <c r="N329" i="3"/>
  <c r="Z329" i="3" s="1"/>
  <c r="N317" i="3"/>
  <c r="Y317" i="3" s="1"/>
  <c r="N308" i="3"/>
  <c r="N291" i="3"/>
  <c r="N278" i="3"/>
  <c r="Y278" i="3" s="1"/>
  <c r="N238" i="3"/>
  <c r="N222" i="3"/>
  <c r="Y222" i="3" s="1"/>
  <c r="N206" i="3"/>
  <c r="N190" i="3"/>
  <c r="Z190" i="3" s="1"/>
  <c r="N174" i="3"/>
  <c r="Y174" i="3" s="1"/>
  <c r="N158" i="3"/>
  <c r="N142" i="3"/>
  <c r="N126" i="3"/>
  <c r="N110" i="3"/>
  <c r="N94" i="3"/>
  <c r="Z94" i="3" s="1"/>
  <c r="N78" i="3"/>
  <c r="N52" i="3"/>
  <c r="Y52" i="3" s="1"/>
  <c r="N36" i="3"/>
  <c r="N20" i="3"/>
  <c r="Z20" i="3" s="1"/>
  <c r="N669" i="3"/>
  <c r="N584" i="3"/>
  <c r="N583" i="3"/>
  <c r="N582" i="3"/>
  <c r="N531" i="3"/>
  <c r="N516" i="3"/>
  <c r="W516" i="3" s="1"/>
  <c r="N507" i="3"/>
  <c r="Z507" i="3" s="1"/>
  <c r="N458" i="3"/>
  <c r="N436" i="3"/>
  <c r="N423" i="3"/>
  <c r="Y423" i="3" s="1"/>
  <c r="N402" i="3"/>
  <c r="Z402" i="3" s="1"/>
  <c r="N379" i="3"/>
  <c r="Z379" i="3" s="1"/>
  <c r="N368" i="3"/>
  <c r="N363" i="3"/>
  <c r="N360" i="3"/>
  <c r="N353" i="3"/>
  <c r="N349" i="3"/>
  <c r="N328" i="3"/>
  <c r="Z328" i="3" s="1"/>
  <c r="N316" i="3"/>
  <c r="N299" i="3"/>
  <c r="Z299" i="3" s="1"/>
  <c r="N290" i="3"/>
  <c r="N263" i="3"/>
  <c r="Y263" i="3" s="1"/>
  <c r="W252" i="3"/>
  <c r="W253" i="3" s="1"/>
  <c r="N252" i="3"/>
  <c r="N253" i="3" s="1"/>
  <c r="N237" i="3"/>
  <c r="Z237" i="3" s="1"/>
  <c r="N221" i="3"/>
  <c r="N205" i="3"/>
  <c r="Z205" i="3" s="1"/>
  <c r="N189" i="3"/>
  <c r="Y189" i="3" s="1"/>
  <c r="N173" i="3"/>
  <c r="Y173" i="3" s="1"/>
  <c r="N157" i="3"/>
  <c r="Y157" i="3" s="1"/>
  <c r="N141" i="3"/>
  <c r="N125" i="3"/>
  <c r="Z125" i="3" s="1"/>
  <c r="N109" i="3"/>
  <c r="N93" i="3"/>
  <c r="Z93" i="3" s="1"/>
  <c r="N77" i="3"/>
  <c r="W77" i="3" s="1"/>
  <c r="N51" i="3"/>
  <c r="Y51" i="3" s="1"/>
  <c r="N35" i="3"/>
  <c r="N19" i="3"/>
  <c r="N725" i="3"/>
  <c r="N668" i="3"/>
  <c r="N581" i="3"/>
  <c r="Z581" i="3" s="1"/>
  <c r="N580" i="3"/>
  <c r="Z580" i="3" s="1"/>
  <c r="N579" i="3"/>
  <c r="N578" i="3"/>
  <c r="N530" i="3"/>
  <c r="N524" i="3"/>
  <c r="Z524" i="3" s="1"/>
  <c r="N520" i="3"/>
  <c r="Y520" i="3" s="1"/>
  <c r="N515" i="3"/>
  <c r="N506" i="3"/>
  <c r="Z506" i="3" s="1"/>
  <c r="N493" i="3"/>
  <c r="N473" i="3"/>
  <c r="N457" i="3"/>
  <c r="Z457" i="3" s="1"/>
  <c r="N446" i="3"/>
  <c r="Y446" i="3" s="1"/>
  <c r="N422" i="3"/>
  <c r="Z422" i="3" s="1"/>
  <c r="N378" i="3"/>
  <c r="N327" i="3"/>
  <c r="N315" i="3"/>
  <c r="N296" i="3"/>
  <c r="N236" i="3"/>
  <c r="Z236" i="3" s="1"/>
  <c r="N220" i="3"/>
  <c r="Z220" i="3" s="1"/>
  <c r="N204" i="3"/>
  <c r="Z204" i="3" s="1"/>
  <c r="N188" i="3"/>
  <c r="N172" i="3"/>
  <c r="N156" i="3"/>
  <c r="Z156" i="3" s="1"/>
  <c r="N140" i="3"/>
  <c r="Y140" i="3" s="1"/>
  <c r="N124" i="3"/>
  <c r="N108" i="3"/>
  <c r="N92" i="3"/>
  <c r="N76" i="3"/>
  <c r="N50" i="3"/>
  <c r="Y50" i="3" s="1"/>
  <c r="N34" i="3"/>
  <c r="W34" i="3" s="1"/>
  <c r="N18" i="3"/>
  <c r="Z18" i="3" s="1"/>
  <c r="N720" i="3"/>
  <c r="N703" i="3"/>
  <c r="N667" i="3"/>
  <c r="N577" i="3"/>
  <c r="N576" i="3"/>
  <c r="Z576" i="3" s="1"/>
  <c r="N575" i="3"/>
  <c r="W575" i="3" s="1"/>
  <c r="N529" i="3"/>
  <c r="N505" i="3"/>
  <c r="Z505" i="3" s="1"/>
  <c r="N499" i="3"/>
  <c r="N468" i="3"/>
  <c r="N445" i="3"/>
  <c r="Y445" i="3" s="1"/>
  <c r="N421" i="3"/>
  <c r="N409" i="3"/>
  <c r="N401" i="3"/>
  <c r="N348" i="3"/>
  <c r="N343" i="3"/>
  <c r="Z343" i="3" s="1"/>
  <c r="N338" i="3"/>
  <c r="N335" i="3"/>
  <c r="Y335" i="3" s="1"/>
  <c r="N326" i="3"/>
  <c r="N314" i="3"/>
  <c r="Y314" i="3" s="1"/>
  <c r="N307" i="3"/>
  <c r="N289" i="3"/>
  <c r="Y289" i="3" s="1"/>
  <c r="N286" i="3"/>
  <c r="N277" i="3"/>
  <c r="Y277" i="3" s="1"/>
  <c r="N271" i="3"/>
  <c r="N235" i="3"/>
  <c r="N219" i="3"/>
  <c r="Y219" i="3" s="1"/>
  <c r="N203" i="3"/>
  <c r="Z203" i="3" s="1"/>
  <c r="N187" i="3"/>
  <c r="N171" i="3"/>
  <c r="W171" i="3" s="1"/>
  <c r="N155" i="3"/>
  <c r="N139" i="3"/>
  <c r="Y139" i="3" s="1"/>
  <c r="N123" i="3"/>
  <c r="N107" i="3"/>
  <c r="Z107" i="3" s="1"/>
  <c r="N91" i="3"/>
  <c r="Y91" i="3" s="1"/>
  <c r="N75" i="3"/>
  <c r="N49" i="3"/>
  <c r="N33" i="3"/>
  <c r="Y33" i="3" s="1"/>
  <c r="N17" i="3"/>
  <c r="N722" i="3"/>
  <c r="Y722" i="3" s="1"/>
  <c r="N684" i="3"/>
  <c r="N683" i="3"/>
  <c r="W683" i="3" s="1"/>
  <c r="N679" i="3"/>
  <c r="N666" i="3"/>
  <c r="Z666" i="3" s="1"/>
  <c r="N659" i="3"/>
  <c r="N574" i="3"/>
  <c r="Y574" i="3" s="1"/>
  <c r="N573" i="3"/>
  <c r="N572" i="3"/>
  <c r="N571" i="3"/>
  <c r="Y571" i="3" s="1"/>
  <c r="N570" i="3"/>
  <c r="Z570" i="3" s="1"/>
  <c r="W569" i="3"/>
  <c r="N569" i="3"/>
  <c r="Z569" i="3" s="1"/>
  <c r="N568" i="3"/>
  <c r="N567" i="3"/>
  <c r="N566" i="3"/>
  <c r="N565" i="3"/>
  <c r="Z565" i="3" s="1"/>
  <c r="N564" i="3"/>
  <c r="Y564" i="3" s="1"/>
  <c r="N528" i="3"/>
  <c r="Z528" i="3" s="1"/>
  <c r="N514" i="3"/>
  <c r="N498" i="3"/>
  <c r="N480" i="3"/>
  <c r="N472" i="3"/>
  <c r="W472" i="3" s="1"/>
  <c r="N464" i="3"/>
  <c r="Z464" i="3" s="1"/>
  <c r="N456" i="3"/>
  <c r="N392" i="3"/>
  <c r="Y392" i="3" s="1"/>
  <c r="N347" i="3"/>
  <c r="N342" i="3"/>
  <c r="W342" i="3" s="1"/>
  <c r="N325" i="3"/>
  <c r="N313" i="3"/>
  <c r="Y313" i="3" s="1"/>
  <c r="N306" i="3"/>
  <c r="Y306" i="3" s="1"/>
  <c r="N276" i="3"/>
  <c r="N234" i="3"/>
  <c r="N218" i="3"/>
  <c r="N202" i="3"/>
  <c r="N186" i="3"/>
  <c r="N170" i="3"/>
  <c r="Y170" i="3" s="1"/>
  <c r="N154" i="3"/>
  <c r="Y154" i="3" s="1"/>
  <c r="N138" i="3"/>
  <c r="N122" i="3"/>
  <c r="W122" i="3" s="1"/>
  <c r="N106" i="3"/>
  <c r="Z106" i="3" s="1"/>
  <c r="N90" i="3"/>
  <c r="N74" i="3"/>
  <c r="N48" i="3"/>
  <c r="Y48" i="3" s="1"/>
  <c r="N32" i="3"/>
  <c r="N16" i="3"/>
  <c r="Z16" i="3" s="1"/>
  <c r="N665" i="3"/>
  <c r="Y665" i="3" s="1"/>
  <c r="N563" i="3"/>
  <c r="Y563" i="3" s="1"/>
  <c r="N562" i="3"/>
  <c r="N561" i="3"/>
  <c r="N455" i="3"/>
  <c r="Z455" i="3" s="1"/>
  <c r="N444" i="3"/>
  <c r="Z444" i="3" s="1"/>
  <c r="N420" i="3"/>
  <c r="N377" i="3"/>
  <c r="Y377" i="3" s="1"/>
  <c r="N367" i="3"/>
  <c r="N324" i="3"/>
  <c r="Z324" i="3" s="1"/>
  <c r="N298" i="3"/>
  <c r="N285" i="3"/>
  <c r="N275" i="3"/>
  <c r="W275" i="3" s="1"/>
  <c r="N254" i="3"/>
  <c r="N233" i="3"/>
  <c r="Z233" i="3" s="1"/>
  <c r="N217" i="3"/>
  <c r="N201" i="3"/>
  <c r="Y201" i="3" s="1"/>
  <c r="N185" i="3"/>
  <c r="N169" i="3"/>
  <c r="N153" i="3"/>
  <c r="N137" i="3"/>
  <c r="N121" i="3"/>
  <c r="Y121" i="3" s="1"/>
  <c r="N105" i="3"/>
  <c r="W89" i="3"/>
  <c r="N89" i="3"/>
  <c r="Z89" i="3" s="1"/>
  <c r="N73" i="3"/>
  <c r="Z73" i="3" s="1"/>
  <c r="N69" i="3"/>
  <c r="Z69" i="3" s="1"/>
  <c r="N47" i="3"/>
  <c r="N31" i="3"/>
  <c r="Z31" i="3" s="1"/>
  <c r="N15" i="3"/>
  <c r="N702" i="3"/>
  <c r="Y702" i="3" s="1"/>
  <c r="N664" i="3"/>
  <c r="N661" i="3"/>
  <c r="N560" i="3"/>
  <c r="Z560" i="3" s="1"/>
  <c r="N559" i="3"/>
  <c r="Z559" i="3" s="1"/>
  <c r="N558" i="3"/>
  <c r="Z558" i="3" s="1"/>
  <c r="N527" i="3"/>
  <c r="Y527" i="3" s="1"/>
  <c r="N523" i="3"/>
  <c r="N519" i="3"/>
  <c r="Y519" i="3" s="1"/>
  <c r="N511" i="3"/>
  <c r="N504" i="3"/>
  <c r="Z504" i="3" s="1"/>
  <c r="N497" i="3"/>
  <c r="Z497" i="3" s="1"/>
  <c r="N492" i="3"/>
  <c r="N488" i="3"/>
  <c r="N484" i="3"/>
  <c r="N479" i="3"/>
  <c r="Z479" i="3" s="1"/>
  <c r="N471" i="3"/>
  <c r="Z471" i="3" s="1"/>
  <c r="N467" i="3"/>
  <c r="N463" i="3"/>
  <c r="Y463" i="3" s="1"/>
  <c r="N454" i="3"/>
  <c r="Z454" i="3" s="1"/>
  <c r="N450" i="3"/>
  <c r="Z450" i="3" s="1"/>
  <c r="N443" i="3"/>
  <c r="N439" i="3"/>
  <c r="Y439" i="3" s="1"/>
  <c r="N435" i="3"/>
  <c r="N431" i="3"/>
  <c r="N433" i="3" s="1"/>
  <c r="Y433" i="3" s="1"/>
  <c r="N428" i="3"/>
  <c r="N426" i="3"/>
  <c r="N419" i="3"/>
  <c r="N416" i="3"/>
  <c r="N414" i="3"/>
  <c r="Y414" i="3" s="1"/>
  <c r="N411" i="3"/>
  <c r="Z411" i="3" s="1"/>
  <c r="N405" i="3"/>
  <c r="N400" i="3"/>
  <c r="N396" i="3"/>
  <c r="Y396" i="3" s="1"/>
  <c r="N394" i="3"/>
  <c r="Z394" i="3" s="1"/>
  <c r="N391" i="3"/>
  <c r="N389" i="3"/>
  <c r="Z389" i="3" s="1"/>
  <c r="N376" i="3"/>
  <c r="N373" i="3"/>
  <c r="N374" i="3" s="1"/>
  <c r="N371" i="3"/>
  <c r="N366" i="3"/>
  <c r="N362" i="3"/>
  <c r="Y362" i="3" s="1"/>
  <c r="N359" i="3"/>
  <c r="N357" i="3"/>
  <c r="Z357" i="3" s="1"/>
  <c r="N355" i="3"/>
  <c r="Y355" i="3" s="1"/>
  <c r="N352" i="3"/>
  <c r="Y352" i="3" s="1"/>
  <c r="AA352" i="3" s="1"/>
  <c r="N346" i="3"/>
  <c r="N341" i="3"/>
  <c r="N323" i="3"/>
  <c r="Y323" i="3" s="1"/>
  <c r="N312" i="3"/>
  <c r="N305" i="3"/>
  <c r="N302" i="3"/>
  <c r="Z302" i="3" s="1"/>
  <c r="N295" i="3"/>
  <c r="Z295" i="3" s="1"/>
  <c r="N284" i="3"/>
  <c r="Y284" i="3" s="1"/>
  <c r="N282" i="3"/>
  <c r="N274" i="3"/>
  <c r="Z274" i="3" s="1"/>
  <c r="N268" i="3"/>
  <c r="Z268" i="3" s="1"/>
  <c r="N265" i="3"/>
  <c r="Z265" i="3" s="1"/>
  <c r="N262" i="3"/>
  <c r="N260" i="3"/>
  <c r="N258" i="3"/>
  <c r="Z258" i="3" s="1"/>
  <c r="N256" i="3"/>
  <c r="Y256" i="3" s="1"/>
  <c r="N249" i="3"/>
  <c r="N247" i="3"/>
  <c r="N232" i="3"/>
  <c r="N216" i="3"/>
  <c r="Y216" i="3" s="1"/>
  <c r="N200" i="3"/>
  <c r="Y200" i="3" s="1"/>
  <c r="N184" i="3"/>
  <c r="Z184" i="3" s="1"/>
  <c r="N168" i="3"/>
  <c r="Z168" i="3" s="1"/>
  <c r="N152" i="3"/>
  <c r="Z152" i="3" s="1"/>
  <c r="N136" i="3"/>
  <c r="N120" i="3"/>
  <c r="Y120" i="3" s="1"/>
  <c r="N104" i="3"/>
  <c r="N88" i="3"/>
  <c r="Y88" i="3" s="1"/>
  <c r="N72" i="3"/>
  <c r="Z72" i="3" s="1"/>
  <c r="N46" i="3"/>
  <c r="N30" i="3"/>
  <c r="Z30" i="3" s="1"/>
  <c r="N14" i="3"/>
  <c r="N724" i="3"/>
  <c r="Y724" i="3" s="1"/>
  <c r="N719" i="3"/>
  <c r="N718" i="3"/>
  <c r="Z718" i="3" s="1"/>
  <c r="N717" i="3"/>
  <c r="N716" i="3"/>
  <c r="N715" i="3"/>
  <c r="Z715" i="3" s="1"/>
  <c r="N714" i="3"/>
  <c r="N713" i="3"/>
  <c r="N712" i="3"/>
  <c r="N711" i="3"/>
  <c r="Y711" i="3" s="1"/>
  <c r="N693" i="3"/>
  <c r="Y693" i="3" s="1"/>
  <c r="N692" i="3"/>
  <c r="N663" i="3"/>
  <c r="Z663" i="3" s="1"/>
  <c r="N557" i="3"/>
  <c r="N556" i="3"/>
  <c r="N555" i="3"/>
  <c r="Y555" i="3" s="1"/>
  <c r="N554" i="3"/>
  <c r="N553" i="3"/>
  <c r="Z553" i="3" s="1"/>
  <c r="N552" i="3"/>
  <c r="Z552" i="3" s="1"/>
  <c r="N551" i="3"/>
  <c r="Y551" i="3" s="1"/>
  <c r="N550" i="3"/>
  <c r="N549" i="3"/>
  <c r="N548" i="3"/>
  <c r="N547" i="3"/>
  <c r="N546" i="3"/>
  <c r="N545" i="3"/>
  <c r="Z545" i="3" s="1"/>
  <c r="N544" i="3"/>
  <c r="N543" i="3"/>
  <c r="N542" i="3"/>
  <c r="N541" i="3"/>
  <c r="W541" i="3" s="1"/>
  <c r="N540" i="3"/>
  <c r="Z540" i="3" s="1"/>
  <c r="N539" i="3"/>
  <c r="N538" i="3"/>
  <c r="N537" i="3"/>
  <c r="N536" i="3"/>
  <c r="Z536" i="3" s="1"/>
  <c r="N535" i="3"/>
  <c r="Z535" i="3" s="1"/>
  <c r="AA535" i="3" s="1"/>
  <c r="N534" i="3"/>
  <c r="N526" i="3"/>
  <c r="N518" i="3"/>
  <c r="N503" i="3"/>
  <c r="Z503" i="3" s="1"/>
  <c r="N496" i="3"/>
  <c r="N491" i="3"/>
  <c r="Y491" i="3" s="1"/>
  <c r="N478" i="3"/>
  <c r="N453" i="3"/>
  <c r="N442" i="3"/>
  <c r="N434" i="3"/>
  <c r="Z434" i="3" s="1"/>
  <c r="N418" i="3"/>
  <c r="Z418" i="3" s="1"/>
  <c r="N408" i="3"/>
  <c r="Z408" i="3" s="1"/>
  <c r="N399" i="3"/>
  <c r="N375" i="3"/>
  <c r="N365" i="3"/>
  <c r="W365" i="3" s="1"/>
  <c r="N345" i="3"/>
  <c r="N340" i="3"/>
  <c r="N344" i="3" s="1"/>
  <c r="N337" i="3"/>
  <c r="Y337" i="3" s="1"/>
  <c r="N334" i="3"/>
  <c r="N322" i="3"/>
  <c r="N311" i="3"/>
  <c r="Z311" i="3" s="1"/>
  <c r="N301" i="3"/>
  <c r="Y301" i="3" s="1"/>
  <c r="N293" i="3"/>
  <c r="N294" i="3" s="1"/>
  <c r="N288" i="3"/>
  <c r="Y288" i="3" s="1"/>
  <c r="N273" i="3"/>
  <c r="N270" i="3"/>
  <c r="N267" i="3"/>
  <c r="N231" i="3"/>
  <c r="N215" i="3"/>
  <c r="Z215" i="3" s="1"/>
  <c r="N199" i="3"/>
  <c r="Y199" i="3" s="1"/>
  <c r="N183" i="3"/>
  <c r="Y183" i="3" s="1"/>
  <c r="N167" i="3"/>
  <c r="N151" i="3"/>
  <c r="Z151" i="3" s="1"/>
  <c r="N135" i="3"/>
  <c r="Y135" i="3" s="1"/>
  <c r="N119" i="3"/>
  <c r="N103" i="3"/>
  <c r="N87" i="3"/>
  <c r="Z87" i="3" s="1"/>
  <c r="N71" i="3"/>
  <c r="N68" i="3"/>
  <c r="N45" i="3"/>
  <c r="N29" i="3"/>
  <c r="Z29" i="3" s="1"/>
  <c r="X13" i="3"/>
  <c r="N13" i="3"/>
  <c r="N642" i="2"/>
  <c r="N629" i="2"/>
  <c r="N628" i="2"/>
  <c r="Z628" i="2" s="1"/>
  <c r="N627" i="2"/>
  <c r="Z627" i="2" s="1"/>
  <c r="N626" i="2"/>
  <c r="N625" i="2"/>
  <c r="N624" i="2"/>
  <c r="N623" i="2"/>
  <c r="N622" i="2"/>
  <c r="N340" i="2"/>
  <c r="Z340" i="2" s="1"/>
  <c r="N229" i="2"/>
  <c r="N228" i="2"/>
  <c r="N227" i="2"/>
  <c r="N226" i="2"/>
  <c r="N225" i="2"/>
  <c r="Z225" i="2" s="1"/>
  <c r="N224" i="2"/>
  <c r="Y224" i="2" s="1"/>
  <c r="N223" i="2"/>
  <c r="N222" i="2"/>
  <c r="Y222" i="2" s="1"/>
  <c r="N221" i="2"/>
  <c r="W221" i="2" s="1"/>
  <c r="N220" i="2"/>
  <c r="N219" i="2"/>
  <c r="N218" i="2"/>
  <c r="N217" i="2"/>
  <c r="Z217" i="2" s="1"/>
  <c r="N216" i="2"/>
  <c r="Z216" i="2" s="1"/>
  <c r="N215" i="2"/>
  <c r="N641" i="2"/>
  <c r="N621" i="2"/>
  <c r="N620" i="2"/>
  <c r="Z620" i="2" s="1"/>
  <c r="N619" i="2"/>
  <c r="Z619" i="2" s="1"/>
  <c r="N618" i="2"/>
  <c r="N617" i="2"/>
  <c r="N616" i="2"/>
  <c r="N615" i="2"/>
  <c r="Z615" i="2" s="1"/>
  <c r="N614" i="2"/>
  <c r="Y614" i="2" s="1"/>
  <c r="N613" i="2"/>
  <c r="N612" i="2"/>
  <c r="N611" i="2"/>
  <c r="N339" i="2"/>
  <c r="Y339" i="2" s="1"/>
  <c r="N338" i="2"/>
  <c r="N337" i="2"/>
  <c r="N214" i="2"/>
  <c r="N213" i="2"/>
  <c r="N212" i="2"/>
  <c r="N211" i="2"/>
  <c r="N210" i="2"/>
  <c r="Z210" i="2" s="1"/>
  <c r="N209" i="2"/>
  <c r="Y209" i="2" s="1"/>
  <c r="N208" i="2"/>
  <c r="N207" i="2"/>
  <c r="Y207" i="2" s="1"/>
  <c r="N206" i="2"/>
  <c r="N205" i="2"/>
  <c r="Z205" i="2" s="1"/>
  <c r="N204" i="2"/>
  <c r="Z204" i="2" s="1"/>
  <c r="N203" i="2"/>
  <c r="N202" i="2"/>
  <c r="N201" i="2"/>
  <c r="N200" i="2"/>
  <c r="N640" i="2"/>
  <c r="N639" i="2"/>
  <c r="N638" i="2"/>
  <c r="N637" i="2"/>
  <c r="N610" i="2"/>
  <c r="Z610" i="2" s="1"/>
  <c r="N609" i="2"/>
  <c r="N608" i="2"/>
  <c r="N607" i="2"/>
  <c r="Z607" i="2" s="1"/>
  <c r="N606" i="2"/>
  <c r="N605" i="2"/>
  <c r="N604" i="2"/>
  <c r="N603" i="2"/>
  <c r="N602" i="2"/>
  <c r="N601" i="2"/>
  <c r="N600" i="2"/>
  <c r="N599" i="2"/>
  <c r="Z599" i="2" s="1"/>
  <c r="N598" i="2"/>
  <c r="W598" i="2" s="1"/>
  <c r="N336" i="2"/>
  <c r="Z336" i="2" s="1"/>
  <c r="N199" i="2"/>
  <c r="Z199" i="2" s="1"/>
  <c r="N198" i="2"/>
  <c r="N197" i="2"/>
  <c r="Z197" i="2" s="1"/>
  <c r="N196" i="2"/>
  <c r="Z196" i="2" s="1"/>
  <c r="N195" i="2"/>
  <c r="N194" i="2"/>
  <c r="N193" i="2"/>
  <c r="Y193" i="2" s="1"/>
  <c r="N192" i="2"/>
  <c r="W192" i="2" s="1"/>
  <c r="N191" i="2"/>
  <c r="N190" i="2"/>
  <c r="N189" i="2"/>
  <c r="Y189" i="2" s="1"/>
  <c r="N188" i="2"/>
  <c r="Z188" i="2" s="1"/>
  <c r="N187" i="2"/>
  <c r="Y187" i="2" s="1"/>
  <c r="N186" i="2"/>
  <c r="N185" i="2"/>
  <c r="Y185" i="2" s="1"/>
  <c r="N597" i="2"/>
  <c r="Y597" i="2" s="1"/>
  <c r="N596" i="2"/>
  <c r="N595" i="2"/>
  <c r="N594" i="2"/>
  <c r="N593" i="2"/>
  <c r="N592" i="2"/>
  <c r="N591" i="2"/>
  <c r="Z591" i="2" s="1"/>
  <c r="N590" i="2"/>
  <c r="N589" i="2"/>
  <c r="N588" i="2"/>
  <c r="N587" i="2"/>
  <c r="Z587" i="2" s="1"/>
  <c r="N586" i="2"/>
  <c r="N585" i="2"/>
  <c r="N584" i="2"/>
  <c r="N583" i="2"/>
  <c r="Z583" i="2" s="1"/>
  <c r="N582" i="2"/>
  <c r="N581" i="2"/>
  <c r="N580" i="2"/>
  <c r="N579" i="2"/>
  <c r="N578" i="2"/>
  <c r="Z578" i="2" s="1"/>
  <c r="N577" i="2"/>
  <c r="N576" i="2"/>
  <c r="N575" i="2"/>
  <c r="Z575" i="2" s="1"/>
  <c r="N574" i="2"/>
  <c r="Y574" i="2" s="1"/>
  <c r="N573" i="2"/>
  <c r="N572" i="2"/>
  <c r="N571" i="2"/>
  <c r="N570" i="2"/>
  <c r="W570" i="2" s="1"/>
  <c r="N569" i="2"/>
  <c r="Y569" i="2" s="1"/>
  <c r="N568" i="2"/>
  <c r="N567" i="2"/>
  <c r="N566" i="2"/>
  <c r="N335" i="2"/>
  <c r="Y335" i="2" s="1"/>
  <c r="N184" i="2"/>
  <c r="Z184" i="2" s="1"/>
  <c r="N183" i="2"/>
  <c r="Z183" i="2" s="1"/>
  <c r="N182" i="2"/>
  <c r="N181" i="2"/>
  <c r="Z181" i="2" s="1"/>
  <c r="N180" i="2"/>
  <c r="Y180" i="2" s="1"/>
  <c r="N179" i="2"/>
  <c r="N178" i="2"/>
  <c r="N177" i="2"/>
  <c r="N176" i="2"/>
  <c r="Y176" i="2" s="1"/>
  <c r="N175" i="2"/>
  <c r="N174" i="2"/>
  <c r="N173" i="2"/>
  <c r="Z173" i="2" s="1"/>
  <c r="N172" i="2"/>
  <c r="W172" i="2" s="1"/>
  <c r="N171" i="2"/>
  <c r="Y171" i="2" s="1"/>
  <c r="N170" i="2"/>
  <c r="N636" i="2"/>
  <c r="N635" i="2"/>
  <c r="N565" i="2"/>
  <c r="N564" i="2"/>
  <c r="Z564" i="2" s="1"/>
  <c r="N563" i="2"/>
  <c r="N562" i="2"/>
  <c r="Z562" i="2" s="1"/>
  <c r="N561" i="2"/>
  <c r="N560" i="2"/>
  <c r="Z560" i="2" s="1"/>
  <c r="N559" i="2"/>
  <c r="N334" i="2"/>
  <c r="N169" i="2"/>
  <c r="Y169" i="2" s="1"/>
  <c r="N168" i="2"/>
  <c r="Z168" i="2" s="1"/>
  <c r="N167" i="2"/>
  <c r="N166" i="2"/>
  <c r="Z166" i="2" s="1"/>
  <c r="N165" i="2"/>
  <c r="Z165" i="2" s="1"/>
  <c r="N164" i="2"/>
  <c r="N163" i="2"/>
  <c r="N162" i="2"/>
  <c r="N161" i="2"/>
  <c r="Z161" i="2" s="1"/>
  <c r="N160" i="2"/>
  <c r="W160" i="2" s="1"/>
  <c r="N159" i="2"/>
  <c r="N158" i="2"/>
  <c r="N157" i="2"/>
  <c r="W157" i="2" s="1"/>
  <c r="N156" i="2"/>
  <c r="Z156" i="2" s="1"/>
  <c r="N155" i="2"/>
  <c r="N634" i="2"/>
  <c r="N633" i="2"/>
  <c r="Z633" i="2" s="1"/>
  <c r="N558" i="2"/>
  <c r="N557" i="2"/>
  <c r="N556" i="2"/>
  <c r="Y556" i="2" s="1"/>
  <c r="N555" i="2"/>
  <c r="N554" i="2"/>
  <c r="N553" i="2"/>
  <c r="N552" i="2"/>
  <c r="Z552" i="2" s="1"/>
  <c r="N551" i="2"/>
  <c r="N550" i="2"/>
  <c r="N549" i="2"/>
  <c r="N548" i="2"/>
  <c r="Z548" i="2" s="1"/>
  <c r="N547" i="2"/>
  <c r="N546" i="2"/>
  <c r="N545" i="2"/>
  <c r="N544" i="2"/>
  <c r="N543" i="2"/>
  <c r="N542" i="2"/>
  <c r="N541" i="2"/>
  <c r="Y541" i="2" s="1"/>
  <c r="N540" i="2"/>
  <c r="Z540" i="2" s="1"/>
  <c r="N409" i="2"/>
  <c r="N408" i="2"/>
  <c r="Z408" i="2" s="1"/>
  <c r="N333" i="2"/>
  <c r="Z333" i="2" s="1"/>
  <c r="N332" i="2"/>
  <c r="N331" i="2"/>
  <c r="N330" i="2"/>
  <c r="N154" i="2"/>
  <c r="N153" i="2"/>
  <c r="N152" i="2"/>
  <c r="N151" i="2"/>
  <c r="N150" i="2"/>
  <c r="Y150" i="2" s="1"/>
  <c r="N149" i="2"/>
  <c r="Y149" i="2" s="1"/>
  <c r="N148" i="2"/>
  <c r="N147" i="2"/>
  <c r="N146" i="2"/>
  <c r="Z146" i="2" s="1"/>
  <c r="N145" i="2"/>
  <c r="W145" i="2" s="1"/>
  <c r="N144" i="2"/>
  <c r="N143" i="2"/>
  <c r="Y143" i="2" s="1"/>
  <c r="N142" i="2"/>
  <c r="N141" i="2"/>
  <c r="N539" i="2"/>
  <c r="N538" i="2"/>
  <c r="N537" i="2"/>
  <c r="N536" i="2"/>
  <c r="Z536" i="2" s="1"/>
  <c r="N535" i="2"/>
  <c r="Y535" i="2" s="1"/>
  <c r="N534" i="2"/>
  <c r="N450" i="2"/>
  <c r="N449" i="2"/>
  <c r="N448" i="2"/>
  <c r="N447" i="2"/>
  <c r="N446" i="2"/>
  <c r="N445" i="2"/>
  <c r="Y445" i="2" s="1"/>
  <c r="N444" i="2"/>
  <c r="Y444" i="2" s="1"/>
  <c r="N407" i="2"/>
  <c r="W407" i="2" s="1"/>
  <c r="N406" i="2"/>
  <c r="N405" i="2"/>
  <c r="N404" i="2"/>
  <c r="Y404" i="2" s="1"/>
  <c r="N403" i="2"/>
  <c r="Z403" i="2" s="1"/>
  <c r="N402" i="2"/>
  <c r="N401" i="2"/>
  <c r="Z401" i="2" s="1"/>
  <c r="N400" i="2"/>
  <c r="Z400" i="2" s="1"/>
  <c r="N399" i="2"/>
  <c r="N398" i="2"/>
  <c r="N397" i="2"/>
  <c r="N396" i="2"/>
  <c r="N395" i="2"/>
  <c r="Y395" i="2" s="1"/>
  <c r="N394" i="2"/>
  <c r="N393" i="2"/>
  <c r="N392" i="2"/>
  <c r="N391" i="2"/>
  <c r="Y391" i="2" s="1"/>
  <c r="N329" i="2"/>
  <c r="Z329" i="2" s="1"/>
  <c r="N328" i="2"/>
  <c r="Z328" i="2" s="1"/>
  <c r="N327" i="2"/>
  <c r="Y327" i="2" s="1"/>
  <c r="N326" i="2"/>
  <c r="N325" i="2"/>
  <c r="N324" i="2"/>
  <c r="N323" i="2"/>
  <c r="Y323" i="2" s="1"/>
  <c r="N322" i="2"/>
  <c r="Z322" i="2" s="1"/>
  <c r="N140" i="2"/>
  <c r="N139" i="2"/>
  <c r="Y139" i="2" s="1"/>
  <c r="N138" i="2"/>
  <c r="W138" i="2" s="1"/>
  <c r="N137" i="2"/>
  <c r="N136" i="2"/>
  <c r="N135" i="2"/>
  <c r="N134" i="2"/>
  <c r="Y134" i="2" s="1"/>
  <c r="N133" i="2"/>
  <c r="N132" i="2"/>
  <c r="N131" i="2"/>
  <c r="N130" i="2"/>
  <c r="N129" i="2"/>
  <c r="N128" i="2"/>
  <c r="Z128" i="2" s="1"/>
  <c r="N127" i="2"/>
  <c r="Z127" i="2" s="1"/>
  <c r="N533" i="2"/>
  <c r="N532" i="2"/>
  <c r="Y532" i="2" s="1"/>
  <c r="N531" i="2"/>
  <c r="N530" i="2"/>
  <c r="N443" i="2"/>
  <c r="N442" i="2"/>
  <c r="N441" i="2"/>
  <c r="N440" i="2"/>
  <c r="N390" i="2"/>
  <c r="N389" i="2"/>
  <c r="N321" i="2"/>
  <c r="N320" i="2"/>
  <c r="Z320" i="2" s="1"/>
  <c r="N319" i="2"/>
  <c r="Z319" i="2" s="1"/>
  <c r="N318" i="2"/>
  <c r="Z318" i="2" s="1"/>
  <c r="N317" i="2"/>
  <c r="N316" i="2"/>
  <c r="Y316" i="2" s="1"/>
  <c r="N315" i="2"/>
  <c r="N126" i="2"/>
  <c r="N125" i="2"/>
  <c r="N124" i="2"/>
  <c r="N123" i="2"/>
  <c r="Z123" i="2" s="1"/>
  <c r="N122" i="2"/>
  <c r="Z122" i="2" s="1"/>
  <c r="N121" i="2"/>
  <c r="N120" i="2"/>
  <c r="Y120" i="2" s="1"/>
  <c r="N119" i="2"/>
  <c r="Z119" i="2" s="1"/>
  <c r="N118" i="2"/>
  <c r="Z118" i="2" s="1"/>
  <c r="N117" i="2"/>
  <c r="N116" i="2"/>
  <c r="Y116" i="2" s="1"/>
  <c r="N115" i="2"/>
  <c r="N114" i="2"/>
  <c r="N113" i="2"/>
  <c r="N529" i="2"/>
  <c r="N528" i="2"/>
  <c r="N527" i="2"/>
  <c r="N526" i="2"/>
  <c r="N439" i="2"/>
  <c r="Z439" i="2" s="1"/>
  <c r="N438" i="2"/>
  <c r="W437" i="2"/>
  <c r="N437" i="2"/>
  <c r="N388" i="2"/>
  <c r="Z388" i="2" s="1"/>
  <c r="N387" i="2"/>
  <c r="N386" i="2"/>
  <c r="N385" i="2"/>
  <c r="N314" i="2"/>
  <c r="N313" i="2"/>
  <c r="N312" i="2"/>
  <c r="N311" i="2"/>
  <c r="Y311" i="2" s="1"/>
  <c r="AA311" i="2" s="1"/>
  <c r="N310" i="2"/>
  <c r="Z310" i="2" s="1"/>
  <c r="N309" i="2"/>
  <c r="N308" i="2"/>
  <c r="N307" i="2"/>
  <c r="Z307" i="2" s="1"/>
  <c r="N306" i="2"/>
  <c r="N305" i="2"/>
  <c r="N304" i="2"/>
  <c r="N303" i="2"/>
  <c r="N112" i="2"/>
  <c r="Z112" i="2" s="1"/>
  <c r="N111" i="2"/>
  <c r="Z111" i="2" s="1"/>
  <c r="N110" i="2"/>
  <c r="N109" i="2"/>
  <c r="Z109" i="2" s="1"/>
  <c r="N108" i="2"/>
  <c r="Z108" i="2" s="1"/>
  <c r="N107" i="2"/>
  <c r="Z107" i="2" s="1"/>
  <c r="N106" i="2"/>
  <c r="N105" i="2"/>
  <c r="Y105" i="2" s="1"/>
  <c r="N104" i="2"/>
  <c r="N103" i="2"/>
  <c r="Z103" i="2" s="1"/>
  <c r="N102" i="2"/>
  <c r="N101" i="2"/>
  <c r="Z101" i="2" s="1"/>
  <c r="N100" i="2"/>
  <c r="N99" i="2"/>
  <c r="N632" i="2"/>
  <c r="Z632" i="2" s="1"/>
  <c r="N525" i="2"/>
  <c r="N524" i="2"/>
  <c r="N523" i="2"/>
  <c r="Z523" i="2" s="1"/>
  <c r="N522" i="2"/>
  <c r="Z522" i="2" s="1"/>
  <c r="N521" i="2"/>
  <c r="N436" i="2"/>
  <c r="N435" i="2"/>
  <c r="N434" i="2"/>
  <c r="N433" i="2"/>
  <c r="N432" i="2"/>
  <c r="N431" i="2"/>
  <c r="N384" i="2"/>
  <c r="Y384" i="2" s="1"/>
  <c r="N383" i="2"/>
  <c r="Z383" i="2" s="1"/>
  <c r="N382" i="2"/>
  <c r="N381" i="2"/>
  <c r="N302" i="2"/>
  <c r="Z302" i="2" s="1"/>
  <c r="N301" i="2"/>
  <c r="Z301" i="2" s="1"/>
  <c r="N300" i="2"/>
  <c r="N299" i="2"/>
  <c r="N98" i="2"/>
  <c r="N97" i="2"/>
  <c r="N96" i="2"/>
  <c r="W96" i="2" s="1"/>
  <c r="N95" i="2"/>
  <c r="N94" i="2"/>
  <c r="Z94" i="2" s="1"/>
  <c r="N93" i="2"/>
  <c r="Z93" i="2" s="1"/>
  <c r="N92" i="2"/>
  <c r="Z92" i="2" s="1"/>
  <c r="N91" i="2"/>
  <c r="N90" i="2"/>
  <c r="Z90" i="2" s="1"/>
  <c r="N89" i="2"/>
  <c r="Z89" i="2" s="1"/>
  <c r="N88" i="2"/>
  <c r="Z88" i="2" s="1"/>
  <c r="N87" i="2"/>
  <c r="N86" i="2"/>
  <c r="N85" i="2"/>
  <c r="N520" i="2"/>
  <c r="N519" i="2"/>
  <c r="N518" i="2"/>
  <c r="Z518" i="2" s="1"/>
  <c r="N517" i="2"/>
  <c r="N516" i="2"/>
  <c r="N515" i="2"/>
  <c r="Z515" i="2" s="1"/>
  <c r="N430" i="2"/>
  <c r="N429" i="2"/>
  <c r="Z429" i="2" s="1"/>
  <c r="N428" i="2"/>
  <c r="Y428" i="2" s="1"/>
  <c r="N380" i="2"/>
  <c r="Z380" i="2" s="1"/>
  <c r="N379" i="2"/>
  <c r="W379" i="2" s="1"/>
  <c r="N378" i="2"/>
  <c r="N377" i="2"/>
  <c r="N376" i="2"/>
  <c r="N298" i="2"/>
  <c r="Z298" i="2" s="1"/>
  <c r="N297" i="2"/>
  <c r="W297" i="2" s="1"/>
  <c r="N296" i="2"/>
  <c r="N295" i="2"/>
  <c r="Y295" i="2" s="1"/>
  <c r="N294" i="2"/>
  <c r="Y294" i="2" s="1"/>
  <c r="N293" i="2"/>
  <c r="W293" i="2" s="1"/>
  <c r="N292" i="2"/>
  <c r="N291" i="2"/>
  <c r="N290" i="2"/>
  <c r="N289" i="2"/>
  <c r="N288" i="2"/>
  <c r="N84" i="2"/>
  <c r="N83" i="2"/>
  <c r="N82" i="2"/>
  <c r="Z82" i="2" s="1"/>
  <c r="N81" i="2"/>
  <c r="Z81" i="2" s="1"/>
  <c r="N80" i="2"/>
  <c r="N79" i="2"/>
  <c r="Y79" i="2" s="1"/>
  <c r="N78" i="2"/>
  <c r="Z78" i="2" s="1"/>
  <c r="N77" i="2"/>
  <c r="Z77" i="2" s="1"/>
  <c r="N76" i="2"/>
  <c r="N75" i="2"/>
  <c r="Z75" i="2" s="1"/>
  <c r="N74" i="2"/>
  <c r="N73" i="2"/>
  <c r="N72" i="2"/>
  <c r="W72" i="2" s="1"/>
  <c r="N71" i="2"/>
  <c r="Y71" i="2" s="1"/>
  <c r="N514" i="2"/>
  <c r="N513" i="2"/>
  <c r="N512" i="2"/>
  <c r="N511" i="2"/>
  <c r="Y511" i="2" s="1"/>
  <c r="N510" i="2"/>
  <c r="N509" i="2"/>
  <c r="N508" i="2"/>
  <c r="N507" i="2"/>
  <c r="N506" i="2"/>
  <c r="Z506" i="2" s="1"/>
  <c r="N505" i="2"/>
  <c r="N504" i="2"/>
  <c r="N503" i="2"/>
  <c r="N502" i="2"/>
  <c r="Z502" i="2" s="1"/>
  <c r="N501" i="2"/>
  <c r="N500" i="2"/>
  <c r="N499" i="2"/>
  <c r="N498" i="2"/>
  <c r="Y498" i="2" s="1"/>
  <c r="N427" i="2"/>
  <c r="N426" i="2"/>
  <c r="N425" i="2"/>
  <c r="N375" i="2"/>
  <c r="N374" i="2"/>
  <c r="Z374" i="2" s="1"/>
  <c r="N373" i="2"/>
  <c r="Z373" i="2" s="1"/>
  <c r="N372" i="2"/>
  <c r="N287" i="2"/>
  <c r="Z287" i="2" s="1"/>
  <c r="N286" i="2"/>
  <c r="N285" i="2"/>
  <c r="Z285" i="2" s="1"/>
  <c r="N284" i="2"/>
  <c r="N283" i="2"/>
  <c r="N282" i="2"/>
  <c r="Z282" i="2" s="1"/>
  <c r="N281" i="2"/>
  <c r="N70" i="2"/>
  <c r="Y70" i="2" s="1"/>
  <c r="N69" i="2"/>
  <c r="N68" i="2"/>
  <c r="N67" i="2"/>
  <c r="Y67" i="2" s="1"/>
  <c r="N66" i="2"/>
  <c r="W66" i="2" s="1"/>
  <c r="N65" i="2"/>
  <c r="Y65" i="2" s="1"/>
  <c r="N64" i="2"/>
  <c r="Z64" i="2" s="1"/>
  <c r="N63" i="2"/>
  <c r="Z63" i="2" s="1"/>
  <c r="N62" i="2"/>
  <c r="Z62" i="2" s="1"/>
  <c r="N61" i="2"/>
  <c r="N60" i="2"/>
  <c r="Z60" i="2" s="1"/>
  <c r="N59" i="2"/>
  <c r="N58" i="2"/>
  <c r="N57" i="2"/>
  <c r="N497" i="2"/>
  <c r="N496" i="2"/>
  <c r="N495" i="2"/>
  <c r="N494" i="2"/>
  <c r="Z494" i="2" s="1"/>
  <c r="N371" i="2"/>
  <c r="Y371" i="2" s="1"/>
  <c r="N370" i="2"/>
  <c r="W370" i="2" s="1"/>
  <c r="N369" i="2"/>
  <c r="Z369" i="2" s="1"/>
  <c r="N280" i="2"/>
  <c r="N279" i="2"/>
  <c r="N278" i="2"/>
  <c r="N277" i="2"/>
  <c r="N276" i="2"/>
  <c r="W276" i="2" s="1"/>
  <c r="N275" i="2"/>
  <c r="N274" i="2"/>
  <c r="N56" i="2"/>
  <c r="Z56" i="2" s="1"/>
  <c r="N55" i="2"/>
  <c r="Z55" i="2" s="1"/>
  <c r="N54" i="2"/>
  <c r="Z54" i="2" s="1"/>
  <c r="N53" i="2"/>
  <c r="N52" i="2"/>
  <c r="N51" i="2"/>
  <c r="N50" i="2"/>
  <c r="N49" i="2"/>
  <c r="N48" i="2"/>
  <c r="N47" i="2"/>
  <c r="Z47" i="2" s="1"/>
  <c r="N46" i="2"/>
  <c r="Y46" i="2" s="1"/>
  <c r="N45" i="2"/>
  <c r="Z45" i="2" s="1"/>
  <c r="N44" i="2"/>
  <c r="Z44" i="2" s="1"/>
  <c r="N43" i="2"/>
  <c r="Y43" i="2" s="1"/>
  <c r="N42" i="2"/>
  <c r="N493" i="2"/>
  <c r="N492" i="2"/>
  <c r="N491" i="2"/>
  <c r="N490" i="2"/>
  <c r="N489" i="2"/>
  <c r="N488" i="2"/>
  <c r="N424" i="2"/>
  <c r="N423" i="2"/>
  <c r="Y423" i="2" s="1"/>
  <c r="N422" i="2"/>
  <c r="N421" i="2"/>
  <c r="Y421" i="2" s="1"/>
  <c r="N420" i="2"/>
  <c r="N419" i="2"/>
  <c r="N418" i="2"/>
  <c r="N417" i="2"/>
  <c r="N416" i="2"/>
  <c r="Y416" i="2" s="1"/>
  <c r="N368" i="2"/>
  <c r="N367" i="2"/>
  <c r="Z367" i="2" s="1"/>
  <c r="N366" i="2"/>
  <c r="N365" i="2"/>
  <c r="N364" i="2"/>
  <c r="N363" i="2"/>
  <c r="N362" i="2"/>
  <c r="N361" i="2"/>
  <c r="Y361" i="2" s="1"/>
  <c r="N360" i="2"/>
  <c r="Z360" i="2" s="1"/>
  <c r="N359" i="2"/>
  <c r="N358" i="2"/>
  <c r="N357" i="2"/>
  <c r="Z357" i="2" s="1"/>
  <c r="N356" i="2"/>
  <c r="Y356" i="2" s="1"/>
  <c r="N355" i="2"/>
  <c r="N354" i="2"/>
  <c r="N353" i="2"/>
  <c r="N352" i="2"/>
  <c r="N351" i="2"/>
  <c r="N350" i="2"/>
  <c r="Z350" i="2" s="1"/>
  <c r="N349" i="2"/>
  <c r="Z349" i="2" s="1"/>
  <c r="N273" i="2"/>
  <c r="N272" i="2"/>
  <c r="Z272" i="2" s="1"/>
  <c r="N271" i="2"/>
  <c r="N270" i="2"/>
  <c r="N269" i="2"/>
  <c r="Y269" i="2" s="1"/>
  <c r="N268" i="2"/>
  <c r="Z268" i="2" s="1"/>
  <c r="N267" i="2"/>
  <c r="N266" i="2"/>
  <c r="N265" i="2"/>
  <c r="Z265" i="2" s="1"/>
  <c r="N264" i="2"/>
  <c r="Y264" i="2" s="1"/>
  <c r="N263" i="2"/>
  <c r="Y263" i="2" s="1"/>
  <c r="N262" i="2"/>
  <c r="N261" i="2"/>
  <c r="Z261" i="2" s="1"/>
  <c r="N260" i="2"/>
  <c r="Z260" i="2" s="1"/>
  <c r="N259" i="2"/>
  <c r="N258" i="2"/>
  <c r="N257" i="2"/>
  <c r="N256" i="2"/>
  <c r="N255" i="2"/>
  <c r="N254" i="2"/>
  <c r="N253" i="2"/>
  <c r="Z253" i="2" s="1"/>
  <c r="N252" i="2"/>
  <c r="Z252" i="2" s="1"/>
  <c r="N251" i="2"/>
  <c r="Y251" i="2" s="1"/>
  <c r="N250" i="2"/>
  <c r="N249" i="2"/>
  <c r="N248" i="2"/>
  <c r="Z248" i="2" s="1"/>
  <c r="N247" i="2"/>
  <c r="Z247" i="2" s="1"/>
  <c r="N246" i="2"/>
  <c r="N245" i="2"/>
  <c r="N41" i="2"/>
  <c r="Z41" i="2" s="1"/>
  <c r="N40" i="2"/>
  <c r="N39" i="2"/>
  <c r="N38" i="2"/>
  <c r="N37" i="2"/>
  <c r="Z37" i="2" s="1"/>
  <c r="N36" i="2"/>
  <c r="Z36" i="2" s="1"/>
  <c r="N35" i="2"/>
  <c r="W35" i="2" s="1"/>
  <c r="N34" i="2"/>
  <c r="N33" i="2"/>
  <c r="N32" i="2"/>
  <c r="Z32" i="2" s="1"/>
  <c r="N31" i="2"/>
  <c r="W31" i="2" s="1"/>
  <c r="N30" i="2"/>
  <c r="N29" i="2"/>
  <c r="N28" i="2"/>
  <c r="N631" i="2"/>
  <c r="N487" i="2"/>
  <c r="N486" i="2"/>
  <c r="W486" i="2" s="1"/>
  <c r="N485" i="2"/>
  <c r="N484" i="2"/>
  <c r="N483" i="2"/>
  <c r="N482" i="2"/>
  <c r="N481" i="2"/>
  <c r="N480" i="2"/>
  <c r="N479" i="2"/>
  <c r="N478" i="2"/>
  <c r="N477" i="2"/>
  <c r="Z477" i="2" s="1"/>
  <c r="N476" i="2"/>
  <c r="N475" i="2"/>
  <c r="N474" i="2"/>
  <c r="N473" i="2"/>
  <c r="N472" i="2"/>
  <c r="N471" i="2"/>
  <c r="N470" i="2"/>
  <c r="W470" i="2" s="1"/>
  <c r="N469" i="2"/>
  <c r="Y469" i="2" s="1"/>
  <c r="N468" i="2"/>
  <c r="N467" i="2"/>
  <c r="N466" i="2"/>
  <c r="N465" i="2"/>
  <c r="N464" i="2"/>
  <c r="N463" i="2"/>
  <c r="N462" i="2"/>
  <c r="N461" i="2"/>
  <c r="N460" i="2"/>
  <c r="N459" i="2"/>
  <c r="N458" i="2"/>
  <c r="N457" i="2"/>
  <c r="N456" i="2"/>
  <c r="N455" i="2"/>
  <c r="N454" i="2"/>
  <c r="N453" i="2"/>
  <c r="N452" i="2"/>
  <c r="Z452" i="2" s="1"/>
  <c r="N415" i="2"/>
  <c r="N414" i="2"/>
  <c r="N413" i="2"/>
  <c r="Y413" i="2" s="1"/>
  <c r="N412" i="2"/>
  <c r="Z412" i="2" s="1"/>
  <c r="N411" i="2"/>
  <c r="Y411" i="2" s="1"/>
  <c r="N348" i="2"/>
  <c r="Z348" i="2" s="1"/>
  <c r="N347" i="2"/>
  <c r="N346" i="2"/>
  <c r="Z346" i="2" s="1"/>
  <c r="N345" i="2"/>
  <c r="Y345" i="2" s="1"/>
  <c r="N344" i="2"/>
  <c r="N343" i="2"/>
  <c r="N342" i="2"/>
  <c r="N244" i="2"/>
  <c r="Y244" i="2" s="1"/>
  <c r="N243" i="2"/>
  <c r="Z243" i="2" s="1"/>
  <c r="N242" i="2"/>
  <c r="Z242" i="2" s="1"/>
  <c r="N241" i="2"/>
  <c r="N240" i="2"/>
  <c r="Z240" i="2" s="1"/>
  <c r="N239" i="2"/>
  <c r="Y239" i="2" s="1"/>
  <c r="N238" i="2"/>
  <c r="N237" i="2"/>
  <c r="N236" i="2"/>
  <c r="N235" i="2"/>
  <c r="N234" i="2"/>
  <c r="Z234" i="2" s="1"/>
  <c r="N233" i="2"/>
  <c r="Z233" i="2" s="1"/>
  <c r="N232" i="2"/>
  <c r="N231" i="2"/>
  <c r="N27" i="2"/>
  <c r="Y27" i="2" s="1"/>
  <c r="N26" i="2"/>
  <c r="Z26" i="2" s="1"/>
  <c r="N25" i="2"/>
  <c r="N24" i="2"/>
  <c r="W24" i="2" s="1"/>
  <c r="N23" i="2"/>
  <c r="Y23" i="2" s="1"/>
  <c r="N22" i="2"/>
  <c r="Z22" i="2" s="1"/>
  <c r="N21" i="2"/>
  <c r="N20" i="2"/>
  <c r="N19" i="2"/>
  <c r="Z19" i="2" s="1"/>
  <c r="N18" i="2"/>
  <c r="Z18" i="2" s="1"/>
  <c r="N17" i="2"/>
  <c r="W17" i="2" s="1"/>
  <c r="N16" i="2"/>
  <c r="W16" i="2" s="1"/>
  <c r="N15" i="2"/>
  <c r="Z15" i="2" s="1"/>
  <c r="N14" i="2"/>
  <c r="X13" i="2"/>
  <c r="N13" i="2"/>
  <c r="AA50" i="3" l="1"/>
  <c r="Z50" i="3"/>
  <c r="Z77" i="3"/>
  <c r="Y319" i="3"/>
  <c r="AA319" i="3" s="1"/>
  <c r="Y633" i="3"/>
  <c r="W422" i="3"/>
  <c r="AA157" i="3"/>
  <c r="N257" i="3"/>
  <c r="Y257" i="3" s="1"/>
  <c r="AA257" i="3" s="1"/>
  <c r="N259" i="3"/>
  <c r="Y259" i="3" s="1"/>
  <c r="X269" i="3"/>
  <c r="Z734" i="3"/>
  <c r="Y69" i="3"/>
  <c r="AA69" i="3" s="1"/>
  <c r="Y89" i="3"/>
  <c r="Z197" i="3"/>
  <c r="Y252" i="3"/>
  <c r="Z551" i="3"/>
  <c r="Y615" i="3"/>
  <c r="AA615" i="3" s="1"/>
  <c r="Z633" i="3"/>
  <c r="Z665" i="3"/>
  <c r="Z42" i="3"/>
  <c r="AA42" i="3" s="1"/>
  <c r="Y331" i="3"/>
  <c r="AA331" i="3" s="1"/>
  <c r="Y357" i="3"/>
  <c r="AA357" i="3" s="1"/>
  <c r="Z491" i="3"/>
  <c r="Y524" i="3"/>
  <c r="AA524" i="3" s="1"/>
  <c r="Y43" i="3"/>
  <c r="AA43" i="3" s="1"/>
  <c r="Y145" i="3"/>
  <c r="AA145" i="3" s="1"/>
  <c r="Y302" i="3"/>
  <c r="AA302" i="3" s="1"/>
  <c r="Y384" i="3"/>
  <c r="AA384" i="3" s="1"/>
  <c r="Z396" i="3"/>
  <c r="Z446" i="3"/>
  <c r="AA446" i="3" s="1"/>
  <c r="Y457" i="3"/>
  <c r="AA457" i="3" s="1"/>
  <c r="Y504" i="3"/>
  <c r="AA504" i="3" s="1"/>
  <c r="Y559" i="3"/>
  <c r="Y575" i="3"/>
  <c r="AA575" i="3" s="1"/>
  <c r="Z596" i="3"/>
  <c r="AA596" i="3" s="1"/>
  <c r="Z711" i="3"/>
  <c r="AA711" i="3" s="1"/>
  <c r="Y402" i="3"/>
  <c r="AA402" i="3" s="1"/>
  <c r="AA564" i="3"/>
  <c r="AA14" i="3"/>
  <c r="Z263" i="3"/>
  <c r="AA263" i="3" s="1"/>
  <c r="AA512" i="3"/>
  <c r="Z66" i="3"/>
  <c r="AA66" i="3" s="1"/>
  <c r="Z101" i="3"/>
  <c r="AA101" i="3" s="1"/>
  <c r="Y151" i="3"/>
  <c r="AA151" i="3" s="1"/>
  <c r="Y318" i="3"/>
  <c r="AA318" i="3" s="1"/>
  <c r="Y565" i="3"/>
  <c r="AA565" i="3" s="1"/>
  <c r="Y649" i="3"/>
  <c r="AA649" i="3" s="1"/>
  <c r="Y344" i="3"/>
  <c r="Y77" i="3"/>
  <c r="AA77" i="3" s="1"/>
  <c r="Z120" i="3"/>
  <c r="Y159" i="3"/>
  <c r="AA159" i="3" s="1"/>
  <c r="AA179" i="3"/>
  <c r="Z289" i="3"/>
  <c r="AA289" i="3" s="1"/>
  <c r="Y444" i="3"/>
  <c r="AA444" i="3" s="1"/>
  <c r="Y501" i="3"/>
  <c r="AA501" i="3" s="1"/>
  <c r="Z512" i="3"/>
  <c r="Z541" i="3"/>
  <c r="AA57" i="3"/>
  <c r="Y29" i="3"/>
  <c r="AA29" i="3" s="1"/>
  <c r="Z115" i="3"/>
  <c r="Y122" i="3"/>
  <c r="AA122" i="3" s="1"/>
  <c r="Z191" i="3"/>
  <c r="Y215" i="3"/>
  <c r="AA215" i="3" s="1"/>
  <c r="Z280" i="3"/>
  <c r="Z313" i="3"/>
  <c r="AA313" i="3" s="1"/>
  <c r="AA536" i="3"/>
  <c r="Y552" i="3"/>
  <c r="AA552" i="3" s="1"/>
  <c r="Z575" i="3"/>
  <c r="Y733" i="3"/>
  <c r="AA733" i="3" s="1"/>
  <c r="AA250" i="3"/>
  <c r="Y734" i="3"/>
  <c r="Y62" i="3"/>
  <c r="AA62" i="3" s="1"/>
  <c r="Y72" i="3"/>
  <c r="AA72" i="3" s="1"/>
  <c r="Z122" i="3"/>
  <c r="Y146" i="3"/>
  <c r="Z482" i="3"/>
  <c r="Y545" i="3"/>
  <c r="AA545" i="3" s="1"/>
  <c r="Y569" i="3"/>
  <c r="AA569" i="3" s="1"/>
  <c r="Y597" i="3"/>
  <c r="AA597" i="3" s="1"/>
  <c r="Y645" i="3"/>
  <c r="Z654" i="3"/>
  <c r="Z733" i="3"/>
  <c r="X513" i="3"/>
  <c r="Y38" i="3"/>
  <c r="AA38" i="3" s="1"/>
  <c r="Y98" i="3"/>
  <c r="AA98" i="3" s="1"/>
  <c r="Y107" i="3"/>
  <c r="AA107" i="3" s="1"/>
  <c r="Y130" i="3"/>
  <c r="Z139" i="3"/>
  <c r="Z146" i="3"/>
  <c r="Y164" i="3"/>
  <c r="AA164" i="3" s="1"/>
  <c r="Y175" i="3"/>
  <c r="Y184" i="3"/>
  <c r="AA184" i="3" s="1"/>
  <c r="Z207" i="3"/>
  <c r="Z216" i="3"/>
  <c r="Y225" i="3"/>
  <c r="Z244" i="3"/>
  <c r="Z314" i="3"/>
  <c r="AA314" i="3" s="1"/>
  <c r="Z337" i="3"/>
  <c r="Z362" i="3"/>
  <c r="Z377" i="3"/>
  <c r="Z439" i="3"/>
  <c r="AA439" i="3" s="1"/>
  <c r="Y448" i="3"/>
  <c r="AA448" i="3" s="1"/>
  <c r="Y471" i="3"/>
  <c r="AA471" i="3" s="1"/>
  <c r="Y528" i="3"/>
  <c r="AA528" i="3" s="1"/>
  <c r="Y553" i="3"/>
  <c r="Z627" i="3"/>
  <c r="AA627" i="3" s="1"/>
  <c r="Z693" i="3"/>
  <c r="X415" i="3"/>
  <c r="Y30" i="3"/>
  <c r="AA30" i="3" s="1"/>
  <c r="Z54" i="3"/>
  <c r="Y63" i="3"/>
  <c r="AA63" i="3" s="1"/>
  <c r="Z130" i="3"/>
  <c r="Y156" i="3"/>
  <c r="AA156" i="3" s="1"/>
  <c r="Z284" i="3"/>
  <c r="AA284" i="3" s="1"/>
  <c r="Z306" i="3"/>
  <c r="AA306" i="3" s="1"/>
  <c r="Y387" i="3"/>
  <c r="AA387" i="3" s="1"/>
  <c r="Z519" i="3"/>
  <c r="Z619" i="3"/>
  <c r="AA619" i="3" s="1"/>
  <c r="AA309" i="3"/>
  <c r="Y294" i="3"/>
  <c r="X682" i="3"/>
  <c r="Y83" i="3"/>
  <c r="AA83" i="3" s="1"/>
  <c r="Z245" i="3"/>
  <c r="Y275" i="3"/>
  <c r="AA275" i="3" s="1"/>
  <c r="Y295" i="3"/>
  <c r="AA295" i="3" s="1"/>
  <c r="Y440" i="3"/>
  <c r="AA440" i="3" s="1"/>
  <c r="Y450" i="3"/>
  <c r="AA450" i="3" s="1"/>
  <c r="Z610" i="3"/>
  <c r="Y657" i="3"/>
  <c r="Z670" i="3"/>
  <c r="AA670" i="3" s="1"/>
  <c r="Y715" i="3"/>
  <c r="AA715" i="3" s="1"/>
  <c r="W620" i="3"/>
  <c r="Z620" i="3"/>
  <c r="Y620" i="3"/>
  <c r="Y71" i="3"/>
  <c r="Z71" i="3"/>
  <c r="W270" i="3"/>
  <c r="Y270" i="3"/>
  <c r="Z270" i="3"/>
  <c r="AA270" i="3" s="1"/>
  <c r="Z518" i="3"/>
  <c r="Y518" i="3"/>
  <c r="AA518" i="3" s="1"/>
  <c r="Y507" i="3"/>
  <c r="AA507" i="3" s="1"/>
  <c r="W554" i="3"/>
  <c r="Z554" i="3"/>
  <c r="Y554" i="3"/>
  <c r="X287" i="3"/>
  <c r="X354" i="3"/>
  <c r="Y407" i="3"/>
  <c r="X407" i="3"/>
  <c r="X462" i="3"/>
  <c r="X517" i="3"/>
  <c r="X283" i="3"/>
  <c r="Y351" i="3"/>
  <c r="AA351" i="3" s="1"/>
  <c r="X351" i="3"/>
  <c r="Z566" i="3"/>
  <c r="Y566" i="3"/>
  <c r="N682" i="3"/>
  <c r="Z679" i="3"/>
  <c r="Y679" i="3"/>
  <c r="AA679" i="3" s="1"/>
  <c r="Y155" i="3"/>
  <c r="Z155" i="3"/>
  <c r="Z326" i="3"/>
  <c r="Y326" i="3"/>
  <c r="AA326" i="3" s="1"/>
  <c r="Y529" i="3"/>
  <c r="Z529" i="3"/>
  <c r="Z108" i="3"/>
  <c r="Y108" i="3"/>
  <c r="W378" i="3"/>
  <c r="Y378" i="3"/>
  <c r="Z378" i="3"/>
  <c r="Z382" i="3"/>
  <c r="Y382" i="3"/>
  <c r="W23" i="3"/>
  <c r="Y23" i="3"/>
  <c r="Z23" i="3"/>
  <c r="Z209" i="3"/>
  <c r="Y209" i="3"/>
  <c r="AA209" i="3" s="1"/>
  <c r="Z728" i="3"/>
  <c r="Y728" i="3"/>
  <c r="W178" i="3"/>
  <c r="Y178" i="3"/>
  <c r="AA178" i="3" s="1"/>
  <c r="W632" i="3"/>
  <c r="Z632" i="3"/>
  <c r="Y632" i="3"/>
  <c r="AA632" i="3" s="1"/>
  <c r="Z687" i="3"/>
  <c r="Y687" i="3"/>
  <c r="AA687" i="3" s="1"/>
  <c r="W680" i="3"/>
  <c r="Z680" i="3"/>
  <c r="Y680" i="3"/>
  <c r="AA680" i="3" s="1"/>
  <c r="Z26" i="3"/>
  <c r="Y26" i="3"/>
  <c r="W212" i="3"/>
  <c r="Y212" i="3"/>
  <c r="Z212" i="3"/>
  <c r="Y650" i="3"/>
  <c r="Z650" i="3"/>
  <c r="W117" i="3"/>
  <c r="Y117" i="3"/>
  <c r="Z117" i="3"/>
  <c r="X214" i="3"/>
  <c r="N55" i="3"/>
  <c r="Y55" i="3" s="1"/>
  <c r="Z45" i="3"/>
  <c r="Y45" i="3"/>
  <c r="Z231" i="3"/>
  <c r="Y231" i="3"/>
  <c r="Y345" i="3"/>
  <c r="Z345" i="3"/>
  <c r="Y496" i="3"/>
  <c r="Z496" i="3"/>
  <c r="Y542" i="3"/>
  <c r="Z542" i="3"/>
  <c r="Z716" i="3"/>
  <c r="Y716" i="3"/>
  <c r="AA716" i="3" s="1"/>
  <c r="Z136" i="3"/>
  <c r="Y136" i="3"/>
  <c r="Z262" i="3"/>
  <c r="Y262" i="3"/>
  <c r="Y346" i="3"/>
  <c r="Z346" i="3"/>
  <c r="Z138" i="3"/>
  <c r="Y138" i="3"/>
  <c r="Z347" i="3"/>
  <c r="Y347" i="3"/>
  <c r="W579" i="3"/>
  <c r="Z579" i="3"/>
  <c r="Y579" i="3"/>
  <c r="AA579" i="3" s="1"/>
  <c r="W141" i="3"/>
  <c r="Y141" i="3"/>
  <c r="Z141" i="3"/>
  <c r="W316" i="3"/>
  <c r="Y316" i="3"/>
  <c r="Z316" i="3"/>
  <c r="Y110" i="3"/>
  <c r="Z110" i="3"/>
  <c r="W587" i="3"/>
  <c r="Z587" i="3"/>
  <c r="Y587" i="3"/>
  <c r="AA587" i="3" s="1"/>
  <c r="AA191" i="3"/>
  <c r="Y397" i="3"/>
  <c r="N398" i="3"/>
  <c r="Z397" i="3"/>
  <c r="Y465" i="3"/>
  <c r="AA465" i="3" s="1"/>
  <c r="Z465" i="3"/>
  <c r="Y588" i="3"/>
  <c r="AA588" i="3" s="1"/>
  <c r="Z588" i="3"/>
  <c r="Y128" i="3"/>
  <c r="AA128" i="3" s="1"/>
  <c r="Z128" i="3"/>
  <c r="Z653" i="3"/>
  <c r="AA653" i="3" s="1"/>
  <c r="Y68" i="3"/>
  <c r="N70" i="3"/>
  <c r="Y70" i="3" s="1"/>
  <c r="Z68" i="3"/>
  <c r="Z267" i="3"/>
  <c r="Y267" i="3"/>
  <c r="Z365" i="3"/>
  <c r="Y365" i="3"/>
  <c r="W443" i="3"/>
  <c r="Y443" i="3"/>
  <c r="Z443" i="3"/>
  <c r="W511" i="3"/>
  <c r="Z511" i="3"/>
  <c r="Y511" i="3"/>
  <c r="AA511" i="3" s="1"/>
  <c r="Z47" i="3"/>
  <c r="Y47" i="3"/>
  <c r="Y217" i="3"/>
  <c r="AA217" i="3" s="1"/>
  <c r="Z217" i="3"/>
  <c r="Y561" i="3"/>
  <c r="AA561" i="3" s="1"/>
  <c r="Z561" i="3"/>
  <c r="AA126" i="3"/>
  <c r="Y394" i="3"/>
  <c r="AA394" i="3" s="1"/>
  <c r="AA301" i="3"/>
  <c r="AA22" i="3"/>
  <c r="AA54" i="3"/>
  <c r="Y163" i="3"/>
  <c r="AA163" i="3" s="1"/>
  <c r="Z317" i="3"/>
  <c r="AA317" i="3" s="1"/>
  <c r="Z602" i="3"/>
  <c r="AA602" i="3" s="1"/>
  <c r="X61" i="3"/>
  <c r="X721" i="3"/>
  <c r="Z398" i="3"/>
  <c r="X410" i="3"/>
  <c r="X466" i="3"/>
  <c r="X522" i="3"/>
  <c r="Z706" i="3"/>
  <c r="Y706" i="3"/>
  <c r="AA706" i="3" s="1"/>
  <c r="N404" i="3"/>
  <c r="Y404" i="3" s="1"/>
  <c r="Y399" i="3"/>
  <c r="AA399" i="3" s="1"/>
  <c r="Z399" i="3"/>
  <c r="W17" i="3"/>
  <c r="Z17" i="3"/>
  <c r="Y226" i="3"/>
  <c r="Z226" i="3"/>
  <c r="X166" i="3"/>
  <c r="AA216" i="3"/>
  <c r="Y467" i="3"/>
  <c r="Z467" i="3"/>
  <c r="W285" i="3"/>
  <c r="Y285" i="3"/>
  <c r="AA285" i="3" s="1"/>
  <c r="Z285" i="3"/>
  <c r="Z218" i="3"/>
  <c r="Y218" i="3"/>
  <c r="AA33" i="3"/>
  <c r="W235" i="3"/>
  <c r="Y235" i="3"/>
  <c r="Z235" i="3"/>
  <c r="W401" i="3"/>
  <c r="Y401" i="3"/>
  <c r="Z401" i="3"/>
  <c r="Z703" i="3"/>
  <c r="Y703" i="3"/>
  <c r="AA703" i="3" s="1"/>
  <c r="Z188" i="3"/>
  <c r="Y188" i="3"/>
  <c r="AA188" i="3" s="1"/>
  <c r="N475" i="3"/>
  <c r="Z475" i="3" s="1"/>
  <c r="Y473" i="3"/>
  <c r="Z473" i="3"/>
  <c r="Z725" i="3"/>
  <c r="Y725" i="3"/>
  <c r="W205" i="3"/>
  <c r="Y205" i="3"/>
  <c r="AA205" i="3" s="1"/>
  <c r="Z360" i="3"/>
  <c r="Y360" i="3"/>
  <c r="Y583" i="3"/>
  <c r="AA583" i="3" s="1"/>
  <c r="Z583" i="3"/>
  <c r="Y424" i="3"/>
  <c r="Z424" i="3"/>
  <c r="AA482" i="3"/>
  <c r="Y592" i="3"/>
  <c r="Z592" i="3"/>
  <c r="W176" i="3"/>
  <c r="Z176" i="3"/>
  <c r="Y176" i="3"/>
  <c r="Y594" i="3"/>
  <c r="Z594" i="3"/>
  <c r="Y606" i="3"/>
  <c r="Z606" i="3"/>
  <c r="W81" i="3"/>
  <c r="Z81" i="3"/>
  <c r="AA610" i="3"/>
  <c r="Y242" i="3"/>
  <c r="Z242" i="3"/>
  <c r="Z624" i="3"/>
  <c r="Y624" i="3"/>
  <c r="AA624" i="3" s="1"/>
  <c r="Z636" i="3"/>
  <c r="Y636" i="3"/>
  <c r="AA636" i="3" s="1"/>
  <c r="W41" i="3"/>
  <c r="Z41" i="3"/>
  <c r="Z227" i="3"/>
  <c r="Y227" i="3"/>
  <c r="W697" i="3"/>
  <c r="Z697" i="3"/>
  <c r="Y697" i="3"/>
  <c r="AA697" i="3" s="1"/>
  <c r="Z84" i="3"/>
  <c r="Y84" i="3"/>
  <c r="W332" i="3"/>
  <c r="Y332" i="3"/>
  <c r="Y708" i="3"/>
  <c r="Z708" i="3"/>
  <c r="W181" i="3"/>
  <c r="Z181" i="3"/>
  <c r="Y181" i="3"/>
  <c r="Z690" i="3"/>
  <c r="Y690" i="3"/>
  <c r="Z257" i="3"/>
  <c r="Z259" i="3"/>
  <c r="X266" i="3"/>
  <c r="Y682" i="3"/>
  <c r="Y16" i="3"/>
  <c r="AA16" i="3" s="1"/>
  <c r="Y64" i="3"/>
  <c r="AA64" i="3" s="1"/>
  <c r="Y434" i="3"/>
  <c r="AA434" i="3" s="1"/>
  <c r="Y560" i="3"/>
  <c r="AA560" i="3" s="1"/>
  <c r="Y581" i="3"/>
  <c r="AA581" i="3" s="1"/>
  <c r="Z590" i="3"/>
  <c r="Y548" i="3"/>
  <c r="Z548" i="3"/>
  <c r="N44" i="3"/>
  <c r="Y44" i="3" s="1"/>
  <c r="W232" i="3"/>
  <c r="Z232" i="3"/>
  <c r="Y232" i="3"/>
  <c r="Y366" i="3"/>
  <c r="Z366" i="3"/>
  <c r="N417" i="3"/>
  <c r="Z417" i="3" s="1"/>
  <c r="Z416" i="3"/>
  <c r="N118" i="3"/>
  <c r="Y118" i="3" s="1"/>
  <c r="Y105" i="3"/>
  <c r="AA105" i="3" s="1"/>
  <c r="Y298" i="3"/>
  <c r="Z298" i="3"/>
  <c r="Z32" i="3"/>
  <c r="Y32" i="3"/>
  <c r="Y234" i="3"/>
  <c r="Z234" i="3"/>
  <c r="W480" i="3"/>
  <c r="Y480" i="3"/>
  <c r="Z480" i="3"/>
  <c r="AA571" i="3"/>
  <c r="W49" i="3"/>
  <c r="Z49" i="3"/>
  <c r="AA49" i="3" s="1"/>
  <c r="Y271" i="3"/>
  <c r="Z271" i="3"/>
  <c r="W409" i="3"/>
  <c r="Z409" i="3"/>
  <c r="Y409" i="3"/>
  <c r="Y720" i="3"/>
  <c r="Z720" i="3"/>
  <c r="Y493" i="3"/>
  <c r="Z493" i="3"/>
  <c r="Z19" i="3"/>
  <c r="Y19" i="3"/>
  <c r="AA19" i="3" s="1"/>
  <c r="W221" i="3"/>
  <c r="Z221" i="3"/>
  <c r="Y363" i="3"/>
  <c r="Z363" i="3"/>
  <c r="W584" i="3"/>
  <c r="Y584" i="3"/>
  <c r="AA584" i="3" s="1"/>
  <c r="Z584" i="3"/>
  <c r="Y481" i="3"/>
  <c r="Z481" i="3"/>
  <c r="Z279" i="3"/>
  <c r="Y279" i="3"/>
  <c r="AA429" i="3"/>
  <c r="AA486" i="3"/>
  <c r="Y192" i="3"/>
  <c r="AA192" i="3" s="1"/>
  <c r="Z192" i="3"/>
  <c r="Y595" i="3"/>
  <c r="AA595" i="3" s="1"/>
  <c r="Z595" i="3"/>
  <c r="AA97" i="3"/>
  <c r="Z611" i="3"/>
  <c r="Y611" i="3"/>
  <c r="AA611" i="3" s="1"/>
  <c r="W625" i="3"/>
  <c r="Z625" i="3"/>
  <c r="Y625" i="3"/>
  <c r="W637" i="3"/>
  <c r="Y637" i="3"/>
  <c r="Z637" i="3"/>
  <c r="Z243" i="3"/>
  <c r="Y243" i="3"/>
  <c r="Z698" i="3"/>
  <c r="Y698" i="3"/>
  <c r="Z100" i="3"/>
  <c r="Y100" i="3"/>
  <c r="AA100" i="3" s="1"/>
  <c r="Y386" i="3"/>
  <c r="Z386" i="3"/>
  <c r="Y731" i="3"/>
  <c r="Z731" i="3"/>
  <c r="AA197" i="3"/>
  <c r="Z658" i="3"/>
  <c r="Z33" i="3"/>
  <c r="AA39" i="3"/>
  <c r="Z79" i="3"/>
  <c r="AA79" i="3" s="1"/>
  <c r="Z105" i="3"/>
  <c r="Z174" i="3"/>
  <c r="AA174" i="3" s="1"/>
  <c r="Y220" i="3"/>
  <c r="AA220" i="3" s="1"/>
  <c r="Y320" i="3"/>
  <c r="AA320" i="3" s="1"/>
  <c r="Y459" i="3"/>
  <c r="AA459" i="3" s="1"/>
  <c r="Z485" i="3"/>
  <c r="AA485" i="3" s="1"/>
  <c r="AA553" i="3"/>
  <c r="Y598" i="3"/>
  <c r="AA598" i="3" s="1"/>
  <c r="Z657" i="3"/>
  <c r="AA657" i="3" s="1"/>
  <c r="Z544" i="3"/>
  <c r="Y544" i="3"/>
  <c r="W556" i="3"/>
  <c r="Z556" i="3"/>
  <c r="Y556" i="3"/>
  <c r="AA556" i="3" s="1"/>
  <c r="N269" i="3"/>
  <c r="Y268" i="3"/>
  <c r="AA268" i="3" s="1"/>
  <c r="W400" i="3"/>
  <c r="Z400" i="3"/>
  <c r="Y400" i="3"/>
  <c r="AA170" i="3"/>
  <c r="W456" i="3"/>
  <c r="Z456" i="3"/>
  <c r="Y456" i="3"/>
  <c r="W568" i="3"/>
  <c r="Y568" i="3"/>
  <c r="Z568" i="3"/>
  <c r="Z684" i="3"/>
  <c r="Y684" i="3"/>
  <c r="Y187" i="3"/>
  <c r="Z187" i="3"/>
  <c r="W338" i="3"/>
  <c r="Z338" i="3"/>
  <c r="X198" i="3"/>
  <c r="X281" i="3"/>
  <c r="X339" i="3"/>
  <c r="X404" i="3"/>
  <c r="Z682" i="3"/>
  <c r="AA116" i="3"/>
  <c r="X344" i="3"/>
  <c r="AA729" i="3"/>
  <c r="Y273" i="3"/>
  <c r="Z273" i="3"/>
  <c r="Z375" i="3"/>
  <c r="Y375" i="3"/>
  <c r="Y523" i="3"/>
  <c r="Z523" i="3"/>
  <c r="Y254" i="3"/>
  <c r="Z254" i="3"/>
  <c r="AA173" i="3"/>
  <c r="W349" i="3"/>
  <c r="Z349" i="3"/>
  <c r="Y349" i="3"/>
  <c r="Y531" i="3"/>
  <c r="Z531" i="3"/>
  <c r="Y142" i="3"/>
  <c r="Z142" i="3"/>
  <c r="Z223" i="3"/>
  <c r="Y223" i="3"/>
  <c r="AA223" i="3" s="1"/>
  <c r="Z406" i="3"/>
  <c r="Y406" i="3"/>
  <c r="AA406" i="3" s="1"/>
  <c r="Z474" i="3"/>
  <c r="Y474" i="3"/>
  <c r="AA474" i="3" s="1"/>
  <c r="AA590" i="3"/>
  <c r="Z461" i="3"/>
  <c r="Y461" i="3"/>
  <c r="N61" i="3"/>
  <c r="Y61" i="3" s="1"/>
  <c r="AA61" i="3" s="1"/>
  <c r="Y56" i="3"/>
  <c r="Z56" i="3"/>
  <c r="W241" i="3"/>
  <c r="Y241" i="3"/>
  <c r="W24" i="3"/>
  <c r="Y24" i="3"/>
  <c r="Z24" i="3"/>
  <c r="Y622" i="3"/>
  <c r="Z622" i="3"/>
  <c r="Y634" i="3"/>
  <c r="AA634" i="3" s="1"/>
  <c r="Z634" i="3"/>
  <c r="Z689" i="3"/>
  <c r="Y689" i="3"/>
  <c r="Z59" i="3"/>
  <c r="Y59" i="3"/>
  <c r="AA244" i="3"/>
  <c r="W681" i="3"/>
  <c r="Z681" i="3"/>
  <c r="Y681" i="3"/>
  <c r="Z655" i="3"/>
  <c r="Y655" i="3"/>
  <c r="X182" i="3"/>
  <c r="X272" i="3"/>
  <c r="Z310" i="3"/>
  <c r="X336" i="3"/>
  <c r="Z433" i="3"/>
  <c r="AA433" i="3" s="1"/>
  <c r="X449" i="3"/>
  <c r="Y369" i="3"/>
  <c r="AA369" i="3" s="1"/>
  <c r="AA403" i="3"/>
  <c r="W103" i="3"/>
  <c r="Y103" i="3"/>
  <c r="Z103" i="3"/>
  <c r="N292" i="3"/>
  <c r="Z292" i="3" s="1"/>
  <c r="Z288" i="3"/>
  <c r="AA288" i="3" s="1"/>
  <c r="W534" i="3"/>
  <c r="Z534" i="3"/>
  <c r="Y534" i="3"/>
  <c r="Z546" i="3"/>
  <c r="Y546" i="3"/>
  <c r="AA200" i="3"/>
  <c r="Y282" i="3"/>
  <c r="AA282" i="3" s="1"/>
  <c r="N283" i="3"/>
  <c r="Z283" i="3" s="1"/>
  <c r="Z359" i="3"/>
  <c r="Y359" i="3"/>
  <c r="AA359" i="3" s="1"/>
  <c r="Z202" i="3"/>
  <c r="Y202" i="3"/>
  <c r="AA202" i="3" s="1"/>
  <c r="Z472" i="3"/>
  <c r="Y472" i="3"/>
  <c r="AA472" i="3" s="1"/>
  <c r="Y348" i="3"/>
  <c r="Z348" i="3"/>
  <c r="W667" i="3"/>
  <c r="Z667" i="3"/>
  <c r="Y667" i="3"/>
  <c r="AA667" i="3" s="1"/>
  <c r="Z172" i="3"/>
  <c r="Y172" i="3"/>
  <c r="Z668" i="3"/>
  <c r="Y668" i="3"/>
  <c r="AA189" i="3"/>
  <c r="W353" i="3"/>
  <c r="Z353" i="3"/>
  <c r="Y353" i="3"/>
  <c r="Z582" i="3"/>
  <c r="Y582" i="3"/>
  <c r="Y158" i="3"/>
  <c r="Z158" i="3"/>
  <c r="Y380" i="3"/>
  <c r="Z380" i="3"/>
  <c r="W37" i="3"/>
  <c r="Z37" i="3"/>
  <c r="Y37" i="3"/>
  <c r="Z239" i="3"/>
  <c r="Y239" i="3"/>
  <c r="Z412" i="3"/>
  <c r="Y412" i="3"/>
  <c r="Z476" i="3"/>
  <c r="Y476" i="3"/>
  <c r="AA476" i="3" s="1"/>
  <c r="N477" i="3"/>
  <c r="Z477" i="3" s="1"/>
  <c r="W160" i="3"/>
  <c r="W593" i="3"/>
  <c r="Y593" i="3"/>
  <c r="AA593" i="3" s="1"/>
  <c r="Z593" i="3"/>
  <c r="W605" i="3"/>
  <c r="Z605" i="3"/>
  <c r="Y605" i="3"/>
  <c r="Z40" i="3"/>
  <c r="Y40" i="3"/>
  <c r="AA40" i="3" s="1"/>
  <c r="Y635" i="3"/>
  <c r="Z635" i="3"/>
  <c r="Y696" i="3"/>
  <c r="Z696" i="3"/>
  <c r="AA696" i="3" s="1"/>
  <c r="Z65" i="3"/>
  <c r="Y65" i="3"/>
  <c r="AA65" i="3" s="1"/>
  <c r="W700" i="3"/>
  <c r="Y700" i="3"/>
  <c r="Z165" i="3"/>
  <c r="Y165" i="3"/>
  <c r="Y677" i="3"/>
  <c r="Z677" i="3"/>
  <c r="N255" i="3"/>
  <c r="Y255" i="3" s="1"/>
  <c r="Z261" i="3"/>
  <c r="Y333" i="3"/>
  <c r="X333" i="3"/>
  <c r="Z21" i="3"/>
  <c r="AA21" i="3" s="1"/>
  <c r="Z140" i="3"/>
  <c r="AA140" i="3" s="1"/>
  <c r="Z173" i="3"/>
  <c r="Z200" i="3"/>
  <c r="Y211" i="3"/>
  <c r="AA211" i="3" s="1"/>
  <c r="Z219" i="3"/>
  <c r="AA219" i="3" s="1"/>
  <c r="AA252" i="3"/>
  <c r="AA416" i="3"/>
  <c r="Z604" i="3"/>
  <c r="AA604" i="3" s="1"/>
  <c r="W311" i="3"/>
  <c r="Y311" i="3"/>
  <c r="AA311" i="3" s="1"/>
  <c r="W537" i="3"/>
  <c r="Z537" i="3"/>
  <c r="Y537" i="3"/>
  <c r="N248" i="3"/>
  <c r="Z248" i="3" s="1"/>
  <c r="Z247" i="3"/>
  <c r="Z371" i="3"/>
  <c r="Y371" i="3"/>
  <c r="W419" i="3"/>
  <c r="Y419" i="3"/>
  <c r="Z419" i="3"/>
  <c r="N134" i="3"/>
  <c r="Z121" i="3"/>
  <c r="AA121" i="3" s="1"/>
  <c r="Y276" i="3"/>
  <c r="Z276" i="3"/>
  <c r="Y498" i="3"/>
  <c r="Z498" i="3"/>
  <c r="Z572" i="3"/>
  <c r="Y572" i="3"/>
  <c r="AA572" i="3" s="1"/>
  <c r="W75" i="3"/>
  <c r="Y75" i="3"/>
  <c r="Z75" i="3"/>
  <c r="AA277" i="3"/>
  <c r="Y421" i="3"/>
  <c r="Z421" i="3"/>
  <c r="Z368" i="3"/>
  <c r="Y368" i="3"/>
  <c r="AA368" i="3" s="1"/>
  <c r="Y669" i="3"/>
  <c r="Z669" i="3"/>
  <c r="W206" i="3"/>
  <c r="Z206" i="3"/>
  <c r="AA206" i="3" s="1"/>
  <c r="Z95" i="3"/>
  <c r="Y95" i="3"/>
  <c r="AA95" i="3" s="1"/>
  <c r="Y303" i="3"/>
  <c r="Z303" i="3"/>
  <c r="Y432" i="3"/>
  <c r="Z432" i="3"/>
  <c r="Y489" i="3"/>
  <c r="Z489" i="3"/>
  <c r="Y208" i="3"/>
  <c r="Z208" i="3"/>
  <c r="W608" i="3"/>
  <c r="Z608" i="3"/>
  <c r="Y608" i="3"/>
  <c r="AA608" i="3" s="1"/>
  <c r="Y614" i="3"/>
  <c r="Z614" i="3"/>
  <c r="AA626" i="3"/>
  <c r="Y638" i="3"/>
  <c r="Z638" i="3"/>
  <c r="W699" i="3"/>
  <c r="Y699" i="3"/>
  <c r="AA699" i="3" s="1"/>
  <c r="Z699" i="3"/>
  <c r="W116" i="3"/>
  <c r="Z116" i="3"/>
  <c r="Y644" i="3"/>
  <c r="Z644" i="3"/>
  <c r="Z27" i="3"/>
  <c r="Y27" i="3"/>
  <c r="AA27" i="3" s="1"/>
  <c r="W213" i="3"/>
  <c r="Z213" i="3"/>
  <c r="Y213" i="3"/>
  <c r="AA213" i="3" s="1"/>
  <c r="Y736" i="3"/>
  <c r="Z736" i="3"/>
  <c r="X662" i="3"/>
  <c r="Y73" i="3"/>
  <c r="AA73" i="3" s="1"/>
  <c r="Y167" i="3"/>
  <c r="Z167" i="3"/>
  <c r="W322" i="3"/>
  <c r="Y322" i="3"/>
  <c r="Z322" i="3"/>
  <c r="Y442" i="3"/>
  <c r="Z442" i="3"/>
  <c r="Z538" i="3"/>
  <c r="Y538" i="3"/>
  <c r="AA538" i="3" s="1"/>
  <c r="Y550" i="3"/>
  <c r="Z550" i="3"/>
  <c r="Y712" i="3"/>
  <c r="Z712" i="3"/>
  <c r="AA712" i="3" s="1"/>
  <c r="Y249" i="3"/>
  <c r="Z249" i="3"/>
  <c r="W305" i="3"/>
  <c r="Z305" i="3"/>
  <c r="Y305" i="3"/>
  <c r="W373" i="3"/>
  <c r="W374" i="3" s="1"/>
  <c r="Z373" i="3"/>
  <c r="Y373" i="3"/>
  <c r="AA373" i="3" s="1"/>
  <c r="W426" i="3"/>
  <c r="W427" i="3" s="1"/>
  <c r="Y426" i="3"/>
  <c r="Z484" i="3"/>
  <c r="Y484" i="3"/>
  <c r="AA484" i="3" s="1"/>
  <c r="N487" i="3"/>
  <c r="N662" i="3"/>
  <c r="Y661" i="3"/>
  <c r="Z661" i="3"/>
  <c r="W137" i="3"/>
  <c r="Y137" i="3"/>
  <c r="AA137" i="3" s="1"/>
  <c r="Z137" i="3"/>
  <c r="W367" i="3"/>
  <c r="Y367" i="3"/>
  <c r="Z367" i="3"/>
  <c r="Z74" i="3"/>
  <c r="Y74" i="3"/>
  <c r="AA74" i="3" s="1"/>
  <c r="W514" i="3"/>
  <c r="W517" i="3" s="1"/>
  <c r="Z514" i="3"/>
  <c r="Z573" i="3"/>
  <c r="Y573" i="3"/>
  <c r="AA573" i="3" s="1"/>
  <c r="W91" i="3"/>
  <c r="Z91" i="3"/>
  <c r="AA91" i="3" s="1"/>
  <c r="Z286" i="3"/>
  <c r="Y286" i="3"/>
  <c r="AA286" i="3" s="1"/>
  <c r="Y515" i="3"/>
  <c r="Z515" i="3"/>
  <c r="W515" i="3"/>
  <c r="X255" i="3"/>
  <c r="Z413" i="3"/>
  <c r="N525" i="3"/>
  <c r="Y525" i="3" s="1"/>
  <c r="Z533" i="3"/>
  <c r="X737" i="3"/>
  <c r="Y17" i="3"/>
  <c r="Z22" i="3"/>
  <c r="Y34" i="3"/>
  <c r="Z53" i="3"/>
  <c r="AA53" i="3" s="1"/>
  <c r="Y87" i="3"/>
  <c r="AA87" i="3" s="1"/>
  <c r="Y106" i="3"/>
  <c r="AA106" i="3" s="1"/>
  <c r="AA130" i="3"/>
  <c r="Z135" i="3"/>
  <c r="AA135" i="3" s="1"/>
  <c r="Y149" i="3"/>
  <c r="AA149" i="3" s="1"/>
  <c r="Z160" i="3"/>
  <c r="AA160" i="3" s="1"/>
  <c r="AA175" i="3"/>
  <c r="Z189" i="3"/>
  <c r="Y247" i="3"/>
  <c r="AA247" i="3" s="1"/>
  <c r="Z256" i="3"/>
  <c r="AA256" i="3" s="1"/>
  <c r="Y418" i="3"/>
  <c r="AA418" i="3" s="1"/>
  <c r="Z426" i="3"/>
  <c r="Y540" i="3"/>
  <c r="AA540" i="3" s="1"/>
  <c r="Z591" i="3"/>
  <c r="AA591" i="3" s="1"/>
  <c r="Z607" i="3"/>
  <c r="AA607" i="3" s="1"/>
  <c r="AA633" i="3"/>
  <c r="Z724" i="3"/>
  <c r="AA724" i="3" s="1"/>
  <c r="X734" i="3"/>
  <c r="X28" i="3"/>
  <c r="W549" i="3"/>
  <c r="Z549" i="3"/>
  <c r="Y549" i="3"/>
  <c r="AA549" i="3" s="1"/>
  <c r="Y35" i="3"/>
  <c r="Z35" i="3"/>
  <c r="W113" i="3"/>
  <c r="Y113" i="3"/>
  <c r="Y338" i="3"/>
  <c r="X452" i="3"/>
  <c r="N336" i="3"/>
  <c r="Y336" i="3" s="1"/>
  <c r="Y334" i="3"/>
  <c r="Z334" i="3"/>
  <c r="Y453" i="3"/>
  <c r="Z453" i="3"/>
  <c r="Y539" i="3"/>
  <c r="Z539" i="3"/>
  <c r="AA551" i="3"/>
  <c r="Z713" i="3"/>
  <c r="Y713" i="3"/>
  <c r="AA713" i="3" s="1"/>
  <c r="AA88" i="3"/>
  <c r="Z312" i="3"/>
  <c r="Y312" i="3"/>
  <c r="AA312" i="3" s="1"/>
  <c r="Y376" i="3"/>
  <c r="Z376" i="3"/>
  <c r="Y428" i="3"/>
  <c r="Z428" i="3"/>
  <c r="Y488" i="3"/>
  <c r="Z488" i="3"/>
  <c r="Z664" i="3"/>
  <c r="Y664" i="3"/>
  <c r="AA664" i="3" s="1"/>
  <c r="W153" i="3"/>
  <c r="Z153" i="3"/>
  <c r="Y153" i="3"/>
  <c r="AA377" i="3"/>
  <c r="Z90" i="3"/>
  <c r="Y90" i="3"/>
  <c r="W90" i="3"/>
  <c r="W520" i="3"/>
  <c r="Z520" i="3"/>
  <c r="AA520" i="3" s="1"/>
  <c r="Z36" i="3"/>
  <c r="Y36" i="3"/>
  <c r="Z238" i="3"/>
  <c r="Y238" i="3"/>
  <c r="Z508" i="3"/>
  <c r="Y508" i="3"/>
  <c r="Z127" i="3"/>
  <c r="Y127" i="3"/>
  <c r="Y673" i="3"/>
  <c r="Z673" i="3"/>
  <c r="Z114" i="3"/>
  <c r="Y114" i="3"/>
  <c r="Z616" i="3"/>
  <c r="Y616" i="3"/>
  <c r="W628" i="3"/>
  <c r="Z628" i="3"/>
  <c r="Y628" i="3"/>
  <c r="Y99" i="3"/>
  <c r="Z99" i="3"/>
  <c r="Z730" i="3"/>
  <c r="Y730" i="3"/>
  <c r="AA730" i="3" s="1"/>
  <c r="Y148" i="3"/>
  <c r="Z148" i="3"/>
  <c r="W646" i="3"/>
  <c r="Z646" i="3"/>
  <c r="AA646" i="3" s="1"/>
  <c r="Z60" i="3"/>
  <c r="Y60" i="3"/>
  <c r="AA60" i="3" s="1"/>
  <c r="AA245" i="3"/>
  <c r="Z61" i="3"/>
  <c r="Z354" i="3"/>
  <c r="X361" i="3"/>
  <c r="X477" i="3"/>
  <c r="AA734" i="3"/>
  <c r="Z34" i="3"/>
  <c r="Y41" i="3"/>
  <c r="Y81" i="3"/>
  <c r="AA81" i="3" s="1"/>
  <c r="Z113" i="3"/>
  <c r="X150" i="3"/>
  <c r="Y168" i="3"/>
  <c r="AA168" i="3" s="1"/>
  <c r="Z183" i="3"/>
  <c r="AA183" i="3" s="1"/>
  <c r="Y195" i="3"/>
  <c r="AA195" i="3" s="1"/>
  <c r="Y221" i="3"/>
  <c r="Z282" i="3"/>
  <c r="Z445" i="3"/>
  <c r="AA445" i="3" s="1"/>
  <c r="Y486" i="3"/>
  <c r="Y497" i="3"/>
  <c r="AA497" i="3" s="1"/>
  <c r="Z563" i="3"/>
  <c r="AA563" i="3" s="1"/>
  <c r="Z626" i="3"/>
  <c r="Z623" i="3"/>
  <c r="Y623" i="3"/>
  <c r="AA623" i="3" s="1"/>
  <c r="Z46" i="3"/>
  <c r="Y46" i="3"/>
  <c r="AA46" i="3" s="1"/>
  <c r="AA18" i="3"/>
  <c r="W612" i="3"/>
  <c r="Z612" i="3"/>
  <c r="Y612" i="3"/>
  <c r="AA612" i="3" s="1"/>
  <c r="W199" i="3"/>
  <c r="Z199" i="3"/>
  <c r="AA199" i="3" s="1"/>
  <c r="AA337" i="3"/>
  <c r="N483" i="3"/>
  <c r="Z483" i="3" s="1"/>
  <c r="Y478" i="3"/>
  <c r="Z478" i="3"/>
  <c r="Y714" i="3"/>
  <c r="Z714" i="3"/>
  <c r="Z104" i="3"/>
  <c r="Y104" i="3"/>
  <c r="AA104" i="3" s="1"/>
  <c r="W323" i="3"/>
  <c r="Z323" i="3"/>
  <c r="AA323" i="3" s="1"/>
  <c r="Z431" i="3"/>
  <c r="Y431" i="3"/>
  <c r="AA431" i="3" s="1"/>
  <c r="W431" i="3"/>
  <c r="Z325" i="3"/>
  <c r="Y325" i="3"/>
  <c r="AA325" i="3" s="1"/>
  <c r="Z659" i="3"/>
  <c r="Y659" i="3"/>
  <c r="N660" i="3"/>
  <c r="Z123" i="3"/>
  <c r="Y123" i="3"/>
  <c r="AA123" i="3" s="1"/>
  <c r="N310" i="3"/>
  <c r="Y310" i="3" s="1"/>
  <c r="Y307" i="3"/>
  <c r="AA307" i="3" s="1"/>
  <c r="Z307" i="3"/>
  <c r="Z499" i="3"/>
  <c r="Y499" i="3"/>
  <c r="AA499" i="3" s="1"/>
  <c r="Z76" i="3"/>
  <c r="Y76" i="3"/>
  <c r="AA76" i="3" s="1"/>
  <c r="Z315" i="3"/>
  <c r="Y315" i="3"/>
  <c r="AA115" i="3"/>
  <c r="X248" i="3"/>
  <c r="AA294" i="3"/>
  <c r="X475" i="3"/>
  <c r="X656" i="3"/>
  <c r="X732" i="3"/>
  <c r="Y18" i="3"/>
  <c r="Z48" i="3"/>
  <c r="AA48" i="3" s="1"/>
  <c r="Z88" i="3"/>
  <c r="Y190" i="3"/>
  <c r="AA190" i="3" s="1"/>
  <c r="Y236" i="3"/>
  <c r="AA236" i="3" s="1"/>
  <c r="Z241" i="3"/>
  <c r="Y258" i="3"/>
  <c r="AA258" i="3" s="1"/>
  <c r="Z383" i="3"/>
  <c r="AA383" i="3" s="1"/>
  <c r="Y411" i="3"/>
  <c r="AA411" i="3" s="1"/>
  <c r="Y454" i="3"/>
  <c r="AA454" i="3" s="1"/>
  <c r="Y479" i="3"/>
  <c r="AA479" i="3" s="1"/>
  <c r="Y506" i="3"/>
  <c r="AA506" i="3" s="1"/>
  <c r="Y514" i="3"/>
  <c r="Y576" i="3"/>
  <c r="AA576" i="3" s="1"/>
  <c r="Y671" i="3"/>
  <c r="AA671" i="3" s="1"/>
  <c r="Z385" i="3"/>
  <c r="Y385" i="3"/>
  <c r="Y374" i="3"/>
  <c r="AA240" i="3"/>
  <c r="Z355" i="3"/>
  <c r="AA355" i="3" s="1"/>
  <c r="Y398" i="3"/>
  <c r="AA398" i="3" s="1"/>
  <c r="W435" i="3"/>
  <c r="Y435" i="3"/>
  <c r="Z435" i="3"/>
  <c r="Y15" i="3"/>
  <c r="Z15" i="3"/>
  <c r="W185" i="3"/>
  <c r="Y185" i="3"/>
  <c r="Z185" i="3"/>
  <c r="Z530" i="3"/>
  <c r="Y530" i="3"/>
  <c r="Z109" i="3"/>
  <c r="Y109" i="3"/>
  <c r="AA109" i="3" s="1"/>
  <c r="Z290" i="3"/>
  <c r="Y290" i="3"/>
  <c r="Y436" i="3"/>
  <c r="AA436" i="3" s="1"/>
  <c r="Z436" i="3"/>
  <c r="W78" i="3"/>
  <c r="Y78" i="3"/>
  <c r="Z78" i="3"/>
  <c r="Z291" i="3"/>
  <c r="Y291" i="3"/>
  <c r="AA291" i="3" s="1"/>
  <c r="W350" i="3"/>
  <c r="Z350" i="3"/>
  <c r="Z451" i="3"/>
  <c r="Y451" i="3"/>
  <c r="AA451" i="3" s="1"/>
  <c r="N513" i="3"/>
  <c r="Y513" i="3" s="1"/>
  <c r="W96" i="3"/>
  <c r="Y96" i="3"/>
  <c r="AA96" i="3" s="1"/>
  <c r="Z600" i="3"/>
  <c r="Y600" i="3"/>
  <c r="Z726" i="3"/>
  <c r="Y726" i="3"/>
  <c r="W177" i="3"/>
  <c r="Z177" i="3"/>
  <c r="Y177" i="3"/>
  <c r="AA177" i="3" s="1"/>
  <c r="Z618" i="3"/>
  <c r="Y618" i="3"/>
  <c r="AA618" i="3" s="1"/>
  <c r="W630" i="3"/>
  <c r="Y630" i="3"/>
  <c r="AA630" i="3" s="1"/>
  <c r="Z630" i="3"/>
  <c r="Z685" i="3"/>
  <c r="AA685" i="3" s="1"/>
  <c r="Y685" i="3"/>
  <c r="Z643" i="3"/>
  <c r="Y643" i="3"/>
  <c r="Y735" i="3"/>
  <c r="Z735" i="3"/>
  <c r="Z180" i="3"/>
  <c r="Y180" i="3"/>
  <c r="AA180" i="3" s="1"/>
  <c r="Y648" i="3"/>
  <c r="Z648" i="3"/>
  <c r="Y85" i="3"/>
  <c r="AA85" i="3" s="1"/>
  <c r="Z85" i="3"/>
  <c r="Z651" i="3"/>
  <c r="Y651" i="3"/>
  <c r="X413" i="3"/>
  <c r="Y533" i="3"/>
  <c r="X533" i="3"/>
  <c r="Z82" i="3"/>
  <c r="AA82" i="3" s="1"/>
  <c r="Y131" i="3"/>
  <c r="AA131" i="3" s="1"/>
  <c r="Y324" i="3"/>
  <c r="AA324" i="3" s="1"/>
  <c r="Z332" i="3"/>
  <c r="Y350" i="3"/>
  <c r="Z429" i="3"/>
  <c r="AA541" i="3"/>
  <c r="Y570" i="3"/>
  <c r="AA570" i="3" s="1"/>
  <c r="Y585" i="3"/>
  <c r="AA585" i="3" s="1"/>
  <c r="Y663" i="3"/>
  <c r="AA663" i="3" s="1"/>
  <c r="Z700" i="3"/>
  <c r="Z709" i="3"/>
  <c r="AA709" i="3" s="1"/>
  <c r="W340" i="3"/>
  <c r="Y340" i="3"/>
  <c r="Z340" i="3"/>
  <c r="AA120" i="3"/>
  <c r="N261" i="3"/>
  <c r="Y261" i="3" s="1"/>
  <c r="Z260" i="3"/>
  <c r="W341" i="3"/>
  <c r="Y341" i="3"/>
  <c r="Z341" i="3"/>
  <c r="N393" i="3"/>
  <c r="Y391" i="3"/>
  <c r="Y492" i="3"/>
  <c r="Z492" i="3"/>
  <c r="N704" i="3"/>
  <c r="Z704" i="3" s="1"/>
  <c r="Z702" i="3"/>
  <c r="AA702" i="3" s="1"/>
  <c r="Y169" i="3"/>
  <c r="Z169" i="3"/>
  <c r="Z420" i="3"/>
  <c r="Y420" i="3"/>
  <c r="W574" i="3"/>
  <c r="Z574" i="3"/>
  <c r="AA574" i="3" s="1"/>
  <c r="N470" i="3"/>
  <c r="Y470" i="3" s="1"/>
  <c r="Y468" i="3"/>
  <c r="Z468" i="3"/>
  <c r="Y296" i="3"/>
  <c r="Z296" i="3"/>
  <c r="W51" i="3"/>
  <c r="Z51" i="3"/>
  <c r="AA51" i="3" s="1"/>
  <c r="W20" i="3"/>
  <c r="Y20" i="3"/>
  <c r="AA20" i="3" s="1"/>
  <c r="AA222" i="3"/>
  <c r="Y437" i="3"/>
  <c r="Z437" i="3"/>
  <c r="W494" i="3"/>
  <c r="Z494" i="3"/>
  <c r="Y494" i="3"/>
  <c r="Z609" i="3"/>
  <c r="Y609" i="3"/>
  <c r="W129" i="3"/>
  <c r="Y129" i="3"/>
  <c r="AA129" i="3" s="1"/>
  <c r="W613" i="3"/>
  <c r="Z613" i="3"/>
  <c r="Y613" i="3"/>
  <c r="Z639" i="3"/>
  <c r="Y639" i="3"/>
  <c r="AA640" i="3"/>
  <c r="X264" i="3"/>
  <c r="X321" i="3"/>
  <c r="Z372" i="3"/>
  <c r="Z374" i="3"/>
  <c r="AA89" i="3"/>
  <c r="Y161" i="3"/>
  <c r="AA161" i="3" s="1"/>
  <c r="Y171" i="3"/>
  <c r="Z252" i="3"/>
  <c r="Y265" i="3"/>
  <c r="AA265" i="3" s="1"/>
  <c r="Z278" i="3"/>
  <c r="Y379" i="3"/>
  <c r="Z391" i="3"/>
  <c r="X427" i="3"/>
  <c r="Y727" i="3"/>
  <c r="AA727" i="3" s="1"/>
  <c r="X261" i="3"/>
  <c r="X390" i="3"/>
  <c r="X510" i="3"/>
  <c r="X704" i="3"/>
  <c r="X70" i="3"/>
  <c r="Y80" i="3"/>
  <c r="AA80" i="3" s="1"/>
  <c r="Y94" i="3"/>
  <c r="AA94" i="3" s="1"/>
  <c r="Y147" i="3"/>
  <c r="AA147" i="3" s="1"/>
  <c r="Y152" i="3"/>
  <c r="AA152" i="3" s="1"/>
  <c r="Z171" i="3"/>
  <c r="Z675" i="3"/>
  <c r="AA675" i="3" s="1"/>
  <c r="Y543" i="3"/>
  <c r="AA543" i="3" s="1"/>
  <c r="Z543" i="3"/>
  <c r="Z717" i="3"/>
  <c r="Y717" i="3"/>
  <c r="AA396" i="3"/>
  <c r="W201" i="3"/>
  <c r="Z201" i="3"/>
  <c r="AA201" i="3" s="1"/>
  <c r="W666" i="3"/>
  <c r="Y666" i="3"/>
  <c r="AA666" i="3" s="1"/>
  <c r="AA139" i="3"/>
  <c r="W505" i="3"/>
  <c r="Y505" i="3"/>
  <c r="AA505" i="3" s="1"/>
  <c r="Z92" i="3"/>
  <c r="Y92" i="3"/>
  <c r="AA92" i="3" s="1"/>
  <c r="Y327" i="3"/>
  <c r="Z327" i="3"/>
  <c r="W423" i="3"/>
  <c r="Z423" i="3"/>
  <c r="AA423" i="3" s="1"/>
  <c r="AA52" i="3"/>
  <c r="AA278" i="3"/>
  <c r="W532" i="3"/>
  <c r="Z532" i="3"/>
  <c r="Y532" i="3"/>
  <c r="W330" i="3"/>
  <c r="Y330" i="3"/>
  <c r="W447" i="3"/>
  <c r="Z447" i="3"/>
  <c r="Y447" i="3"/>
  <c r="AA280" i="3"/>
  <c r="W599" i="3"/>
  <c r="Y599" i="3"/>
  <c r="AA599" i="3" s="1"/>
  <c r="Z599" i="3"/>
  <c r="Z672" i="3"/>
  <c r="Y672" i="3"/>
  <c r="Z694" i="3"/>
  <c r="Y694" i="3"/>
  <c r="Y617" i="3"/>
  <c r="Z617" i="3"/>
  <c r="Z629" i="3"/>
  <c r="Y629" i="3"/>
  <c r="AA629" i="3" s="1"/>
  <c r="Z674" i="3"/>
  <c r="Y674" i="3"/>
  <c r="AA674" i="3" s="1"/>
  <c r="Y642" i="3"/>
  <c r="AA642" i="3" s="1"/>
  <c r="Z642" i="3"/>
  <c r="Z647" i="3"/>
  <c r="Y647" i="3"/>
  <c r="Y253" i="3"/>
  <c r="AA253" i="3" s="1"/>
  <c r="X253" i="3"/>
  <c r="X257" i="3"/>
  <c r="X304" i="3"/>
  <c r="N358" i="3"/>
  <c r="X388" i="3"/>
  <c r="X430" i="3"/>
  <c r="X433" i="3"/>
  <c r="Y502" i="3"/>
  <c r="Y701" i="3"/>
  <c r="Z143" i="3"/>
  <c r="AA143" i="3" s="1"/>
  <c r="Z193" i="3"/>
  <c r="AA193" i="3" s="1"/>
  <c r="Y260" i="3"/>
  <c r="X310" i="3"/>
  <c r="Z335" i="3"/>
  <c r="AA335" i="3" s="1"/>
  <c r="Y342" i="3"/>
  <c r="Z392" i="3"/>
  <c r="AA392" i="3" s="1"/>
  <c r="Y455" i="3"/>
  <c r="AA455" i="3" s="1"/>
  <c r="Z555" i="3"/>
  <c r="AA555" i="3" s="1"/>
  <c r="Y586" i="3"/>
  <c r="AA586" i="3" s="1"/>
  <c r="Y705" i="3"/>
  <c r="AA705" i="3" s="1"/>
  <c r="Z230" i="3"/>
  <c r="X251" i="3"/>
  <c r="X370" i="3"/>
  <c r="Y372" i="3"/>
  <c r="X372" i="3"/>
  <c r="X495" i="3"/>
  <c r="Y162" i="3"/>
  <c r="AA162" i="3" s="1"/>
  <c r="Y233" i="3"/>
  <c r="AA233" i="3" s="1"/>
  <c r="Z342" i="3"/>
  <c r="X374" i="3"/>
  <c r="Y422" i="3"/>
  <c r="AA422" i="3" s="1"/>
  <c r="Y503" i="3"/>
  <c r="Z509" i="3"/>
  <c r="AA509" i="3" s="1"/>
  <c r="AA645" i="3"/>
  <c r="Y683" i="3"/>
  <c r="X691" i="3"/>
  <c r="Y526" i="3"/>
  <c r="Z526" i="3"/>
  <c r="Z557" i="3"/>
  <c r="Y557" i="3"/>
  <c r="Z719" i="3"/>
  <c r="Y719" i="3"/>
  <c r="N407" i="3"/>
  <c r="Z407" i="3" s="1"/>
  <c r="Y405" i="3"/>
  <c r="Z405" i="3"/>
  <c r="AA519" i="3"/>
  <c r="Z562" i="3"/>
  <c r="Y562" i="3"/>
  <c r="AA562" i="3" s="1"/>
  <c r="AA154" i="3"/>
  <c r="W567" i="3"/>
  <c r="Z567" i="3"/>
  <c r="Y567" i="3"/>
  <c r="W124" i="3"/>
  <c r="Z124" i="3"/>
  <c r="W578" i="3"/>
  <c r="Y578" i="3"/>
  <c r="Z578" i="3"/>
  <c r="Z458" i="3"/>
  <c r="Y458" i="3"/>
  <c r="AA458" i="3" s="1"/>
  <c r="Y308" i="3"/>
  <c r="AA308" i="3" s="1"/>
  <c r="Z308" i="3"/>
  <c r="W460" i="3"/>
  <c r="Y460" i="3"/>
  <c r="Z460" i="3"/>
  <c r="Z521" i="3"/>
  <c r="Y521" i="3"/>
  <c r="AA521" i="3" s="1"/>
  <c r="Z112" i="3"/>
  <c r="Y112" i="3"/>
  <c r="AA112" i="3" s="1"/>
  <c r="Z631" i="3"/>
  <c r="Y631" i="3"/>
  <c r="AA631" i="3" s="1"/>
  <c r="Z686" i="3"/>
  <c r="Y686" i="3"/>
  <c r="Y738" i="3"/>
  <c r="Z738" i="3"/>
  <c r="Y196" i="3"/>
  <c r="Z196" i="3"/>
  <c r="W652" i="3"/>
  <c r="Y652" i="3"/>
  <c r="Z652" i="3"/>
  <c r="Z44" i="3"/>
  <c r="Y67" i="3"/>
  <c r="X67" i="3"/>
  <c r="Y248" i="3"/>
  <c r="AA248" i="3" s="1"/>
  <c r="X297" i="3"/>
  <c r="X425" i="3"/>
  <c r="X490" i="3"/>
  <c r="Z52" i="3"/>
  <c r="X86" i="3"/>
  <c r="Y124" i="3"/>
  <c r="AA124" i="3" s="1"/>
  <c r="AA228" i="3"/>
  <c r="Y274" i="3"/>
  <c r="AA274" i="3" s="1"/>
  <c r="Y299" i="3"/>
  <c r="AA299" i="3" s="1"/>
  <c r="Z330" i="3"/>
  <c r="Y601" i="3"/>
  <c r="AA601" i="3" s="1"/>
  <c r="Z683" i="3"/>
  <c r="AA144" i="3"/>
  <c r="Y408" i="3"/>
  <c r="AA408" i="3" s="1"/>
  <c r="Y654" i="3"/>
  <c r="AA654" i="3" s="1"/>
  <c r="W547" i="3"/>
  <c r="Y547" i="3"/>
  <c r="AA547" i="3" s="1"/>
  <c r="Y692" i="3"/>
  <c r="AA692" i="3" s="1"/>
  <c r="Z692" i="3"/>
  <c r="AA362" i="3"/>
  <c r="W414" i="3"/>
  <c r="W415" i="3" s="1"/>
  <c r="Z414" i="3"/>
  <c r="AA414" i="3" s="1"/>
  <c r="AA665" i="3"/>
  <c r="AA722" i="3"/>
  <c r="W577" i="3"/>
  <c r="Z577" i="3"/>
  <c r="AA580" i="3"/>
  <c r="AA207" i="3"/>
  <c r="W469" i="3"/>
  <c r="Y469" i="3"/>
  <c r="AA469" i="3" s="1"/>
  <c r="AA603" i="3"/>
  <c r="AA621" i="3"/>
  <c r="Z688" i="3"/>
  <c r="Y688" i="3"/>
  <c r="Z676" i="3"/>
  <c r="Y676" i="3"/>
  <c r="X230" i="3"/>
  <c r="Z344" i="3"/>
  <c r="AA344" i="3" s="1"/>
  <c r="X356" i="3"/>
  <c r="Z225" i="3"/>
  <c r="AA225" i="3" s="1"/>
  <c r="X292" i="3"/>
  <c r="Y328" i="3"/>
  <c r="AA328" i="3" s="1"/>
  <c r="X483" i="3"/>
  <c r="Y589" i="3"/>
  <c r="AA589" i="3" s="1"/>
  <c r="Z463" i="3"/>
  <c r="AA463" i="3" s="1"/>
  <c r="Y577" i="3"/>
  <c r="X470" i="3"/>
  <c r="Y658" i="3"/>
  <c r="X660" i="3"/>
  <c r="Y739" i="3"/>
  <c r="X739" i="3"/>
  <c r="Y133" i="3"/>
  <c r="AA133" i="3" s="1"/>
  <c r="Y293" i="3"/>
  <c r="AA293" i="3" s="1"/>
  <c r="Y329" i="3"/>
  <c r="AA329" i="3" s="1"/>
  <c r="Y516" i="3"/>
  <c r="AA516" i="3" s="1"/>
  <c r="Z527" i="3"/>
  <c r="X441" i="3"/>
  <c r="X710" i="3"/>
  <c r="AA503" i="3"/>
  <c r="AA693" i="3"/>
  <c r="AA379" i="3"/>
  <c r="AA385" i="3"/>
  <c r="AA409" i="3"/>
  <c r="AA460" i="3"/>
  <c r="AA481" i="3"/>
  <c r="AA542" i="3"/>
  <c r="AA559" i="3"/>
  <c r="AA726" i="3"/>
  <c r="AA491" i="3"/>
  <c r="AA527" i="3"/>
  <c r="W463" i="3"/>
  <c r="N466" i="3"/>
  <c r="Z466" i="3" s="1"/>
  <c r="Q740" i="3"/>
  <c r="N364" i="3"/>
  <c r="Z364" i="3" s="1"/>
  <c r="N490" i="3"/>
  <c r="Z490" i="3" s="1"/>
  <c r="S740" i="3"/>
  <c r="N264" i="3"/>
  <c r="N449" i="3"/>
  <c r="N522" i="3"/>
  <c r="Y522" i="3" s="1"/>
  <c r="N721" i="3"/>
  <c r="Z721" i="3" s="1"/>
  <c r="W366" i="3"/>
  <c r="N370" i="3"/>
  <c r="Y370" i="3" s="1"/>
  <c r="W394" i="3"/>
  <c r="W395" i="3" s="1"/>
  <c r="N395" i="3"/>
  <c r="Z395" i="3" s="1"/>
  <c r="R740" i="3"/>
  <c r="N150" i="3"/>
  <c r="Z150" i="3" s="1"/>
  <c r="W273" i="3"/>
  <c r="N281" i="3"/>
  <c r="Z281" i="3" s="1"/>
  <c r="N266" i="3"/>
  <c r="W352" i="3"/>
  <c r="W354" i="3" s="1"/>
  <c r="N354" i="3"/>
  <c r="Y354" i="3" s="1"/>
  <c r="W375" i="3"/>
  <c r="N388" i="3"/>
  <c r="Y388" i="3" s="1"/>
  <c r="N462" i="3"/>
  <c r="Y462" i="3" s="1"/>
  <c r="N533" i="3"/>
  <c r="N333" i="3"/>
  <c r="Z333" i="3" s="1"/>
  <c r="N452" i="3"/>
  <c r="Z452" i="3" s="1"/>
  <c r="W164" i="3"/>
  <c r="V740" i="3"/>
  <c r="N691" i="3"/>
  <c r="Z691" i="3" s="1"/>
  <c r="L740" i="3"/>
  <c r="N517" i="3"/>
  <c r="Z517" i="3" s="1"/>
  <c r="W420" i="3"/>
  <c r="N425" i="3"/>
  <c r="Z425" i="3" s="1"/>
  <c r="W313" i="3"/>
  <c r="N321" i="3"/>
  <c r="Y321" i="3" s="1"/>
  <c r="N502" i="3"/>
  <c r="Z502" i="3" s="1"/>
  <c r="P740" i="3"/>
  <c r="W348" i="3"/>
  <c r="W139" i="3"/>
  <c r="N415" i="3"/>
  <c r="Y415" i="3" s="1"/>
  <c r="W295" i="3"/>
  <c r="N297" i="3"/>
  <c r="Y297" i="3" s="1"/>
  <c r="W735" i="3"/>
  <c r="W737" i="3" s="1"/>
  <c r="N737" i="3"/>
  <c r="Y737" i="3" s="1"/>
  <c r="W647" i="3"/>
  <c r="K740" i="3"/>
  <c r="N214" i="3"/>
  <c r="Z214" i="3" s="1"/>
  <c r="N230" i="3"/>
  <c r="Y230" i="3" s="1"/>
  <c r="W215" i="3"/>
  <c r="N198" i="3"/>
  <c r="Y198" i="3" s="1"/>
  <c r="N732" i="3"/>
  <c r="Y732" i="3" s="1"/>
  <c r="W243" i="3"/>
  <c r="W698" i="3"/>
  <c r="W68" i="3"/>
  <c r="W355" i="3"/>
  <c r="W356" i="3" s="1"/>
  <c r="N441" i="3"/>
  <c r="Y441" i="3" s="1"/>
  <c r="N166" i="3"/>
  <c r="Z166" i="3" s="1"/>
  <c r="N410" i="3"/>
  <c r="Y410" i="3" s="1"/>
  <c r="N495" i="3"/>
  <c r="Z495" i="3" s="1"/>
  <c r="W274" i="3"/>
  <c r="W111" i="3"/>
  <c r="W319" i="3"/>
  <c r="N67" i="3"/>
  <c r="Z67" i="3" s="1"/>
  <c r="W145" i="3"/>
  <c r="N246" i="3"/>
  <c r="N304" i="3"/>
  <c r="N678" i="3"/>
  <c r="W631" i="3"/>
  <c r="W706" i="3"/>
  <c r="N272" i="3"/>
  <c r="Y272" i="3" s="1"/>
  <c r="N427" i="3"/>
  <c r="Z427" i="3" s="1"/>
  <c r="N701" i="3"/>
  <c r="Z701" i="3" s="1"/>
  <c r="N430" i="3"/>
  <c r="Y430" i="3" s="1"/>
  <c r="N723" i="3"/>
  <c r="Y723" i="3" s="1"/>
  <c r="W668" i="3"/>
  <c r="W616" i="3"/>
  <c r="N28" i="3"/>
  <c r="U740" i="3"/>
  <c r="W337" i="3"/>
  <c r="N339" i="3"/>
  <c r="Y339" i="3" s="1"/>
  <c r="W249" i="3"/>
  <c r="N251" i="3"/>
  <c r="Y251" i="3" s="1"/>
  <c r="W738" i="3"/>
  <c r="W739" i="3" s="1"/>
  <c r="N739" i="3"/>
  <c r="Z739" i="3" s="1"/>
  <c r="N182" i="3"/>
  <c r="Y182" i="3" s="1"/>
  <c r="W208" i="3"/>
  <c r="W594" i="3"/>
  <c r="M740" i="3"/>
  <c r="T740" i="3"/>
  <c r="N102" i="3"/>
  <c r="W730" i="3"/>
  <c r="O740" i="3"/>
  <c r="N356" i="3"/>
  <c r="Y356" i="3" s="1"/>
  <c r="N656" i="3"/>
  <c r="Y656" i="3" s="1"/>
  <c r="W71" i="3"/>
  <c r="N86" i="3"/>
  <c r="Z86" i="3" s="1"/>
  <c r="W167" i="3"/>
  <c r="N351" i="3"/>
  <c r="Z351" i="3" s="1"/>
  <c r="W542" i="3"/>
  <c r="W440" i="3"/>
  <c r="N438" i="3"/>
  <c r="N287" i="3"/>
  <c r="W142" i="3"/>
  <c r="N300" i="3"/>
  <c r="Z300" i="3" s="1"/>
  <c r="N361" i="3"/>
  <c r="Y361" i="3" s="1"/>
  <c r="N510" i="3"/>
  <c r="Y510" i="3" s="1"/>
  <c r="N413" i="3"/>
  <c r="Y413" i="3" s="1"/>
  <c r="W327" i="3"/>
  <c r="W705" i="3"/>
  <c r="N710" i="3"/>
  <c r="W85" i="3"/>
  <c r="N390" i="3"/>
  <c r="W31" i="3"/>
  <c r="W453" i="3"/>
  <c r="W623" i="3"/>
  <c r="W707" i="3"/>
  <c r="W151" i="3"/>
  <c r="W408" i="3"/>
  <c r="W410" i="3" s="1"/>
  <c r="W254" i="3"/>
  <c r="W255" i="3" s="1"/>
  <c r="W298" i="3"/>
  <c r="W74" i="3"/>
  <c r="W595" i="3"/>
  <c r="W39" i="3"/>
  <c r="W210" i="3"/>
  <c r="W619" i="3"/>
  <c r="W318" i="3"/>
  <c r="W461" i="3"/>
  <c r="W57" i="3"/>
  <c r="W687" i="3"/>
  <c r="W195" i="3"/>
  <c r="W411" i="3"/>
  <c r="W663" i="3"/>
  <c r="W359" i="3"/>
  <c r="W445" i="3"/>
  <c r="W670" i="3"/>
  <c r="W451" i="3"/>
  <c r="W38" i="3"/>
  <c r="W60" i="3"/>
  <c r="W229" i="3"/>
  <c r="W119" i="3"/>
  <c r="W455" i="3"/>
  <c r="W326" i="3"/>
  <c r="W108" i="3"/>
  <c r="W58" i="3"/>
  <c r="W42" i="3"/>
  <c r="W609" i="3"/>
  <c r="W262" i="3"/>
  <c r="W617" i="3"/>
  <c r="W688" i="3"/>
  <c r="W546" i="3"/>
  <c r="W528" i="3"/>
  <c r="W458" i="3"/>
  <c r="W485" i="3"/>
  <c r="W54" i="3"/>
  <c r="AA26" i="2"/>
  <c r="AA361" i="2"/>
  <c r="AA65" i="2"/>
  <c r="AA187" i="2"/>
  <c r="Y37" i="2"/>
  <c r="AA37" i="2" s="1"/>
  <c r="Y45" i="2"/>
  <c r="AA45" i="2" s="1"/>
  <c r="Y107" i="2"/>
  <c r="AA107" i="2" s="1"/>
  <c r="Y122" i="2"/>
  <c r="AA122" i="2" s="1"/>
  <c r="Y128" i="2"/>
  <c r="AA128" i="2" s="1"/>
  <c r="Z138" i="2"/>
  <c r="AA156" i="2"/>
  <c r="Z171" i="2"/>
  <c r="AA171" i="2" s="1"/>
  <c r="Z187" i="2"/>
  <c r="Y242" i="2"/>
  <c r="AA242" i="2" s="1"/>
  <c r="Z297" i="2"/>
  <c r="Y598" i="2"/>
  <c r="Y607" i="2"/>
  <c r="AA607" i="2" s="1"/>
  <c r="Y15" i="2"/>
  <c r="AA15" i="2" s="1"/>
  <c r="Y32" i="2"/>
  <c r="AA32" i="2" s="1"/>
  <c r="Y197" i="2"/>
  <c r="AA197" i="2" s="1"/>
  <c r="Y205" i="2"/>
  <c r="AA205" i="2" s="1"/>
  <c r="Z316" i="2"/>
  <c r="Z361" i="2"/>
  <c r="Z598" i="2"/>
  <c r="Y119" i="2"/>
  <c r="AA119" i="2" s="1"/>
  <c r="Z535" i="2"/>
  <c r="AA535" i="2" s="1"/>
  <c r="Z66" i="2"/>
  <c r="AA66" i="2" s="1"/>
  <c r="Z169" i="2"/>
  <c r="Y36" i="2"/>
  <c r="AA36" i="2" s="1"/>
  <c r="Z43" i="2"/>
  <c r="AA43" i="2" s="1"/>
  <c r="Y93" i="2"/>
  <c r="AA93" i="2" s="1"/>
  <c r="Y127" i="2"/>
  <c r="AA127" i="2" s="1"/>
  <c r="Y536" i="2"/>
  <c r="AA536" i="2" s="1"/>
  <c r="Z67" i="2"/>
  <c r="AA67" i="2" s="1"/>
  <c r="AA161" i="2"/>
  <c r="Y204" i="2"/>
  <c r="AA204" i="2" s="1"/>
  <c r="Y322" i="2"/>
  <c r="AA322" i="2" s="1"/>
  <c r="Z339" i="2"/>
  <c r="Z407" i="2"/>
  <c r="AA407" i="2" s="1"/>
  <c r="Y578" i="2"/>
  <c r="AA578" i="2" s="1"/>
  <c r="Y587" i="2"/>
  <c r="AA587" i="2" s="1"/>
  <c r="Y138" i="2"/>
  <c r="AA138" i="2" s="1"/>
  <c r="Z251" i="2"/>
  <c r="AA251" i="2" s="1"/>
  <c r="Y287" i="2"/>
  <c r="AA287" i="2" s="1"/>
  <c r="Y350" i="2"/>
  <c r="AA350" i="2" s="1"/>
  <c r="W506" i="2"/>
  <c r="Z46" i="2"/>
  <c r="Y55" i="2"/>
  <c r="Y81" i="2"/>
  <c r="AA81" i="2" s="1"/>
  <c r="Z139" i="2"/>
  <c r="Y172" i="2"/>
  <c r="Y216" i="2"/>
  <c r="AA216" i="2" s="1"/>
  <c r="Y252" i="2"/>
  <c r="AA252" i="2" s="1"/>
  <c r="Y373" i="2"/>
  <c r="AA373" i="2" s="1"/>
  <c r="Z421" i="2"/>
  <c r="Y486" i="2"/>
  <c r="Y494" i="2"/>
  <c r="AA494" i="2" s="1"/>
  <c r="Y515" i="2"/>
  <c r="Y523" i="2"/>
  <c r="AA523" i="2" s="1"/>
  <c r="Y540" i="2"/>
  <c r="Z71" i="2"/>
  <c r="AA71" i="2" s="1"/>
  <c r="Y108" i="2"/>
  <c r="AA108" i="2" s="1"/>
  <c r="Y123" i="2"/>
  <c r="AA123" i="2" s="1"/>
  <c r="Z149" i="2"/>
  <c r="AA149" i="2" s="1"/>
  <c r="Y157" i="2"/>
  <c r="AA157" i="2" s="1"/>
  <c r="Z172" i="2"/>
  <c r="Y181" i="2"/>
  <c r="AA181" i="2" s="1"/>
  <c r="Y310" i="2"/>
  <c r="AA310" i="2" s="1"/>
  <c r="Z486" i="2"/>
  <c r="Y591" i="2"/>
  <c r="AA591" i="2" s="1"/>
  <c r="Y599" i="2"/>
  <c r="AA599" i="2" s="1"/>
  <c r="Y16" i="2"/>
  <c r="Y26" i="2"/>
  <c r="Z65" i="2"/>
  <c r="Z157" i="2"/>
  <c r="Z207" i="2"/>
  <c r="AA207" i="2" s="1"/>
  <c r="Y225" i="2"/>
  <c r="AA225" i="2" s="1"/>
  <c r="Y253" i="2"/>
  <c r="AA253" i="2" s="1"/>
  <c r="Z335" i="2"/>
  <c r="AA335" i="2" s="1"/>
  <c r="Y374" i="2"/>
  <c r="AA374" i="2" s="1"/>
  <c r="AA619" i="2"/>
  <c r="AA511" i="2"/>
  <c r="Z16" i="2"/>
  <c r="AA16" i="2" s="1"/>
  <c r="Y35" i="2"/>
  <c r="Y56" i="2"/>
  <c r="AA56" i="2" s="1"/>
  <c r="Y82" i="2"/>
  <c r="AA82" i="2" s="1"/>
  <c r="Y92" i="2"/>
  <c r="AA92" i="2" s="1"/>
  <c r="Y173" i="2"/>
  <c r="AA173" i="2" s="1"/>
  <c r="Y217" i="2"/>
  <c r="AA217" i="2" s="1"/>
  <c r="Y383" i="2"/>
  <c r="Z404" i="2"/>
  <c r="Z423" i="2"/>
  <c r="Z444" i="2"/>
  <c r="AA444" i="2" s="1"/>
  <c r="Z541" i="2"/>
  <c r="Y620" i="2"/>
  <c r="AA620" i="2" s="1"/>
  <c r="Z35" i="2"/>
  <c r="Z264" i="2"/>
  <c r="Y293" i="2"/>
  <c r="AA293" i="2" s="1"/>
  <c r="Y319" i="2"/>
  <c r="Y336" i="2"/>
  <c r="AA336" i="2" s="1"/>
  <c r="Y346" i="2"/>
  <c r="AA346" i="2" s="1"/>
  <c r="Z356" i="2"/>
  <c r="AA356" i="2" s="1"/>
  <c r="AA469" i="2"/>
  <c r="Z178" i="2"/>
  <c r="Y178" i="2"/>
  <c r="AA412" i="2"/>
  <c r="Y41" i="2"/>
  <c r="AA41" i="2" s="1"/>
  <c r="Y47" i="2"/>
  <c r="AA47" i="2" s="1"/>
  <c r="Y62" i="2"/>
  <c r="AA62" i="2" s="1"/>
  <c r="Y112" i="2"/>
  <c r="AA112" i="2" s="1"/>
  <c r="Z134" i="2"/>
  <c r="AA134" i="2" s="1"/>
  <c r="Y192" i="2"/>
  <c r="AA383" i="2"/>
  <c r="Y401" i="2"/>
  <c r="AA401" i="2" s="1"/>
  <c r="Z469" i="2"/>
  <c r="Z343" i="2"/>
  <c r="Y343" i="2"/>
  <c r="W453" i="2"/>
  <c r="Z453" i="2"/>
  <c r="W465" i="2"/>
  <c r="Z465" i="2"/>
  <c r="Y465" i="2"/>
  <c r="AA465" i="2" s="1"/>
  <c r="W40" i="2"/>
  <c r="Y40" i="2"/>
  <c r="W255" i="2"/>
  <c r="Z255" i="2"/>
  <c r="Y255" i="2"/>
  <c r="Y267" i="2"/>
  <c r="Z267" i="2"/>
  <c r="W354" i="2"/>
  <c r="Z354" i="2"/>
  <c r="Y354" i="2"/>
  <c r="Y366" i="2"/>
  <c r="Z366" i="2"/>
  <c r="W488" i="2"/>
  <c r="Z488" i="2"/>
  <c r="Y488" i="2"/>
  <c r="AA488" i="2" s="1"/>
  <c r="Y48" i="2"/>
  <c r="Z48" i="2"/>
  <c r="Z277" i="2"/>
  <c r="Y277" i="2"/>
  <c r="Z58" i="2"/>
  <c r="Y58" i="2"/>
  <c r="Z425" i="2"/>
  <c r="Y425" i="2"/>
  <c r="AA425" i="2" s="1"/>
  <c r="Z73" i="2"/>
  <c r="Y73" i="2"/>
  <c r="Y288" i="2"/>
  <c r="AA288" i="2" s="1"/>
  <c r="Z288" i="2"/>
  <c r="Y377" i="2"/>
  <c r="Z377" i="2"/>
  <c r="Z520" i="2"/>
  <c r="Y520" i="2"/>
  <c r="Y432" i="2"/>
  <c r="Z432" i="2"/>
  <c r="W100" i="2"/>
  <c r="Z100" i="2"/>
  <c r="Y100" i="2"/>
  <c r="AA100" i="2" s="1"/>
  <c r="W314" i="2"/>
  <c r="Z314" i="2"/>
  <c r="Y314" i="2"/>
  <c r="Z529" i="2"/>
  <c r="Y529" i="2"/>
  <c r="AA529" i="2" s="1"/>
  <c r="Y124" i="2"/>
  <c r="Z124" i="2"/>
  <c r="Z440" i="2"/>
  <c r="Y440" i="2"/>
  <c r="AA440" i="2" s="1"/>
  <c r="Z131" i="2"/>
  <c r="Y131" i="2"/>
  <c r="AA131" i="2" s="1"/>
  <c r="W324" i="2"/>
  <c r="Z324" i="2"/>
  <c r="Y324" i="2"/>
  <c r="AA324" i="2" s="1"/>
  <c r="Z397" i="2"/>
  <c r="Y397" i="2"/>
  <c r="Z141" i="2"/>
  <c r="Y141" i="2"/>
  <c r="W153" i="2"/>
  <c r="Z153" i="2"/>
  <c r="Y153" i="2"/>
  <c r="AA153" i="2" s="1"/>
  <c r="Y544" i="2"/>
  <c r="Z544" i="2"/>
  <c r="W162" i="2"/>
  <c r="Z162" i="2"/>
  <c r="Y162" i="2"/>
  <c r="AA162" i="2" s="1"/>
  <c r="Y568" i="2"/>
  <c r="Z568" i="2"/>
  <c r="Z580" i="2"/>
  <c r="Y580" i="2"/>
  <c r="Z592" i="2"/>
  <c r="Y592" i="2"/>
  <c r="W191" i="2"/>
  <c r="Z191" i="2"/>
  <c r="Y191" i="2"/>
  <c r="AA191" i="2" s="1"/>
  <c r="Z600" i="2"/>
  <c r="Y600" i="2"/>
  <c r="W638" i="2"/>
  <c r="Z638" i="2"/>
  <c r="Y638" i="2"/>
  <c r="AA209" i="2"/>
  <c r="Y218" i="2"/>
  <c r="Z218" i="2"/>
  <c r="Y19" i="2"/>
  <c r="AA19" i="2" s="1"/>
  <c r="AA498" i="2"/>
  <c r="Z614" i="2"/>
  <c r="AA614" i="2" s="1"/>
  <c r="Z20" i="2"/>
  <c r="Y20" i="2"/>
  <c r="AA20" i="2" s="1"/>
  <c r="Y235" i="2"/>
  <c r="Z235" i="2"/>
  <c r="Z344" i="2"/>
  <c r="Y344" i="2"/>
  <c r="AA344" i="2" s="1"/>
  <c r="Z454" i="2"/>
  <c r="Y454" i="2"/>
  <c r="AA454" i="2" s="1"/>
  <c r="Z466" i="2"/>
  <c r="Y466" i="2"/>
  <c r="Z478" i="2"/>
  <c r="Y478" i="2"/>
  <c r="AA478" i="2" s="1"/>
  <c r="Z29" i="2"/>
  <c r="Y29" i="2"/>
  <c r="AA29" i="2" s="1"/>
  <c r="W256" i="2"/>
  <c r="Y256" i="2"/>
  <c r="Z256" i="2"/>
  <c r="Z355" i="2"/>
  <c r="Y355" i="2"/>
  <c r="Z489" i="2"/>
  <c r="Y489" i="2"/>
  <c r="Z49" i="2"/>
  <c r="Y49" i="2"/>
  <c r="AA49" i="2" s="1"/>
  <c r="W278" i="2"/>
  <c r="Y278" i="2"/>
  <c r="Z278" i="2"/>
  <c r="Z59" i="2"/>
  <c r="Y59" i="2"/>
  <c r="W281" i="2"/>
  <c r="Y281" i="2"/>
  <c r="AA281" i="2" s="1"/>
  <c r="Z426" i="2"/>
  <c r="Y426" i="2"/>
  <c r="AA426" i="2" s="1"/>
  <c r="Y507" i="2"/>
  <c r="Z507" i="2"/>
  <c r="Z74" i="2"/>
  <c r="Y74" i="2"/>
  <c r="AA74" i="2" s="1"/>
  <c r="Z289" i="2"/>
  <c r="Y289" i="2"/>
  <c r="AA289" i="2" s="1"/>
  <c r="Z378" i="2"/>
  <c r="Y378" i="2"/>
  <c r="Z85" i="2"/>
  <c r="Y85" i="2"/>
  <c r="AA85" i="2" s="1"/>
  <c r="W97" i="2"/>
  <c r="Y97" i="2"/>
  <c r="Z433" i="2"/>
  <c r="Y433" i="2"/>
  <c r="Y303" i="2"/>
  <c r="Z303" i="2"/>
  <c r="Z385" i="2"/>
  <c r="Y385" i="2"/>
  <c r="AA385" i="2" s="1"/>
  <c r="Z113" i="2"/>
  <c r="Y113" i="2"/>
  <c r="Z125" i="2"/>
  <c r="Y125" i="2"/>
  <c r="AA125" i="2" s="1"/>
  <c r="Y441" i="2"/>
  <c r="Z441" i="2"/>
  <c r="Z132" i="2"/>
  <c r="Y132" i="2"/>
  <c r="Z325" i="2"/>
  <c r="Y325" i="2"/>
  <c r="AA325" i="2" s="1"/>
  <c r="Z398" i="2"/>
  <c r="Y398" i="2"/>
  <c r="AA398" i="2" s="1"/>
  <c r="Z446" i="2"/>
  <c r="Y446" i="2"/>
  <c r="Z142" i="2"/>
  <c r="Y142" i="2"/>
  <c r="AA142" i="2" s="1"/>
  <c r="Z154" i="2"/>
  <c r="Y154" i="2"/>
  <c r="AA154" i="2" s="1"/>
  <c r="Z545" i="2"/>
  <c r="Y545" i="2"/>
  <c r="Z557" i="2"/>
  <c r="Y557" i="2"/>
  <c r="AA557" i="2" s="1"/>
  <c r="Z163" i="2"/>
  <c r="Y163" i="2"/>
  <c r="AA163" i="2" s="1"/>
  <c r="Z563" i="2"/>
  <c r="Y563" i="2"/>
  <c r="Z177" i="2"/>
  <c r="Y177" i="2"/>
  <c r="AA177" i="2" s="1"/>
  <c r="Y581" i="2"/>
  <c r="Z581" i="2"/>
  <c r="Y593" i="2"/>
  <c r="Z593" i="2"/>
  <c r="Z601" i="2"/>
  <c r="Y601" i="2"/>
  <c r="Y639" i="2"/>
  <c r="Z639" i="2"/>
  <c r="Y219" i="2"/>
  <c r="Z219" i="2"/>
  <c r="Y622" i="2"/>
  <c r="Z622" i="2"/>
  <c r="Y453" i="2"/>
  <c r="Y562" i="2"/>
  <c r="AA562" i="2" s="1"/>
  <c r="Z21" i="2"/>
  <c r="Y21" i="2"/>
  <c r="W236" i="2"/>
  <c r="Z236" i="2"/>
  <c r="Y236" i="2"/>
  <c r="AA236" i="2" s="1"/>
  <c r="Z455" i="2"/>
  <c r="Y455" i="2"/>
  <c r="Z467" i="2"/>
  <c r="Y467" i="2"/>
  <c r="Z479" i="2"/>
  <c r="Y479" i="2"/>
  <c r="Z30" i="2"/>
  <c r="Y30" i="2"/>
  <c r="W245" i="2"/>
  <c r="Z245" i="2"/>
  <c r="Y245" i="2"/>
  <c r="AA245" i="2" s="1"/>
  <c r="W257" i="2"/>
  <c r="Y257" i="2"/>
  <c r="Z368" i="2"/>
  <c r="Y368" i="2"/>
  <c r="AA368" i="2" s="1"/>
  <c r="Z490" i="2"/>
  <c r="Y490" i="2"/>
  <c r="AA490" i="2" s="1"/>
  <c r="Z50" i="2"/>
  <c r="Y50" i="2"/>
  <c r="Y279" i="2"/>
  <c r="Z279" i="2"/>
  <c r="Y427" i="2"/>
  <c r="Z427" i="2"/>
  <c r="Z508" i="2"/>
  <c r="Y508" i="2"/>
  <c r="Z290" i="2"/>
  <c r="Y290" i="2"/>
  <c r="Z86" i="2"/>
  <c r="Y86" i="2"/>
  <c r="AA86" i="2" s="1"/>
  <c r="Z98" i="2"/>
  <c r="Y98" i="2"/>
  <c r="AA98" i="2" s="1"/>
  <c r="Z434" i="2"/>
  <c r="Y434" i="2"/>
  <c r="AA434" i="2" s="1"/>
  <c r="Z102" i="2"/>
  <c r="Y102" i="2"/>
  <c r="AA102" i="2" s="1"/>
  <c r="Z304" i="2"/>
  <c r="Y304" i="2"/>
  <c r="W386" i="2"/>
  <c r="Z386" i="2"/>
  <c r="Y386" i="2"/>
  <c r="Y114" i="2"/>
  <c r="AA114" i="2" s="1"/>
  <c r="Z114" i="2"/>
  <c r="Z126" i="2"/>
  <c r="Y126" i="2"/>
  <c r="Z442" i="2"/>
  <c r="Y442" i="2"/>
  <c r="AA442" i="2" s="1"/>
  <c r="Y133" i="2"/>
  <c r="Z133" i="2"/>
  <c r="W326" i="2"/>
  <c r="Y326" i="2"/>
  <c r="Z326" i="2"/>
  <c r="Y399" i="2"/>
  <c r="Z399" i="2"/>
  <c r="AA399" i="2" s="1"/>
  <c r="Z447" i="2"/>
  <c r="Y447" i="2"/>
  <c r="AA447" i="2" s="1"/>
  <c r="Z330" i="2"/>
  <c r="Y330" i="2"/>
  <c r="AA330" i="2" s="1"/>
  <c r="W546" i="2"/>
  <c r="Y546" i="2"/>
  <c r="Z546" i="2"/>
  <c r="Z558" i="2"/>
  <c r="Y558" i="2"/>
  <c r="Z164" i="2"/>
  <c r="Y164" i="2"/>
  <c r="Z594" i="2"/>
  <c r="Y594" i="2"/>
  <c r="W602" i="2"/>
  <c r="Z602" i="2"/>
  <c r="Y602" i="2"/>
  <c r="AA602" i="2" s="1"/>
  <c r="Z640" i="2"/>
  <c r="Y640" i="2"/>
  <c r="AA640" i="2" s="1"/>
  <c r="W211" i="2"/>
  <c r="Z211" i="2"/>
  <c r="Y211" i="2"/>
  <c r="Y616" i="2"/>
  <c r="Z616" i="2"/>
  <c r="Z220" i="2"/>
  <c r="Y220" i="2"/>
  <c r="Z623" i="2"/>
  <c r="Y623" i="2"/>
  <c r="AA623" i="2" s="1"/>
  <c r="Y268" i="2"/>
  <c r="AA268" i="2" s="1"/>
  <c r="Y340" i="2"/>
  <c r="AA340" i="2" s="1"/>
  <c r="Y615" i="2"/>
  <c r="AA615" i="2" s="1"/>
  <c r="Z237" i="2"/>
  <c r="Y237" i="2"/>
  <c r="Z456" i="2"/>
  <c r="Y456" i="2"/>
  <c r="Y468" i="2"/>
  <c r="Z468" i="2"/>
  <c r="Z480" i="2"/>
  <c r="Y480" i="2"/>
  <c r="AA480" i="2" s="1"/>
  <c r="Z246" i="2"/>
  <c r="Y246" i="2"/>
  <c r="AA246" i="2" s="1"/>
  <c r="Z258" i="2"/>
  <c r="Y258" i="2"/>
  <c r="AA258" i="2" s="1"/>
  <c r="Z270" i="2"/>
  <c r="Y270" i="2"/>
  <c r="Z491" i="2"/>
  <c r="Y491" i="2"/>
  <c r="Z280" i="2"/>
  <c r="Y280" i="2"/>
  <c r="Y61" i="2"/>
  <c r="Z61" i="2"/>
  <c r="Y283" i="2"/>
  <c r="Z283" i="2"/>
  <c r="Z509" i="2"/>
  <c r="Y509" i="2"/>
  <c r="Z76" i="2"/>
  <c r="Y76" i="2"/>
  <c r="Z291" i="2"/>
  <c r="Y291" i="2"/>
  <c r="Z87" i="2"/>
  <c r="Y87" i="2"/>
  <c r="Z299" i="2"/>
  <c r="Y299" i="2"/>
  <c r="AA299" i="2" s="1"/>
  <c r="Y435" i="2"/>
  <c r="Z435" i="2"/>
  <c r="AA435" i="2" s="1"/>
  <c r="W305" i="2"/>
  <c r="Y305" i="2"/>
  <c r="Z387" i="2"/>
  <c r="Y387" i="2"/>
  <c r="W115" i="2"/>
  <c r="Y115" i="2"/>
  <c r="Z115" i="2"/>
  <c r="W315" i="2"/>
  <c r="Y315" i="2"/>
  <c r="Z443" i="2"/>
  <c r="Y443" i="2"/>
  <c r="AA443" i="2" s="1"/>
  <c r="Z448" i="2"/>
  <c r="Y448" i="2"/>
  <c r="Z144" i="2"/>
  <c r="Y144" i="2"/>
  <c r="W331" i="2"/>
  <c r="Z331" i="2"/>
  <c r="Y331" i="2"/>
  <c r="AA331" i="2" s="1"/>
  <c r="Z547" i="2"/>
  <c r="Y547" i="2"/>
  <c r="AA547" i="2" s="1"/>
  <c r="Y565" i="2"/>
  <c r="Z565" i="2"/>
  <c r="W179" i="2"/>
  <c r="Z179" i="2"/>
  <c r="Y179" i="2"/>
  <c r="Z571" i="2"/>
  <c r="Y571" i="2"/>
  <c r="W595" i="2"/>
  <c r="Z595" i="2"/>
  <c r="Y595" i="2"/>
  <c r="Y194" i="2"/>
  <c r="Z194" i="2"/>
  <c r="W603" i="2"/>
  <c r="Y603" i="2"/>
  <c r="AA603" i="2" s="1"/>
  <c r="Y200" i="2"/>
  <c r="Z200" i="2"/>
  <c r="W212" i="2"/>
  <c r="Y212" i="2"/>
  <c r="Z212" i="2"/>
  <c r="Z617" i="2"/>
  <c r="Y617" i="2"/>
  <c r="Y624" i="2"/>
  <c r="Z624" i="2"/>
  <c r="Y96" i="2"/>
  <c r="Y103" i="2"/>
  <c r="AA103" i="2" s="1"/>
  <c r="Z221" i="2"/>
  <c r="AA221" i="2" s="1"/>
  <c r="Y380" i="2"/>
  <c r="AA380" i="2" s="1"/>
  <c r="Y400" i="2"/>
  <c r="AA400" i="2" s="1"/>
  <c r="Z416" i="2"/>
  <c r="AA416" i="2" s="1"/>
  <c r="Z445" i="2"/>
  <c r="AA445" i="2" s="1"/>
  <c r="W23" i="2"/>
  <c r="Z23" i="2"/>
  <c r="AA23" i="2" s="1"/>
  <c r="Y238" i="2"/>
  <c r="Z238" i="2"/>
  <c r="Z347" i="2"/>
  <c r="Y347" i="2"/>
  <c r="AA347" i="2" s="1"/>
  <c r="Z457" i="2"/>
  <c r="Y457" i="2"/>
  <c r="AA457" i="2" s="1"/>
  <c r="Z481" i="2"/>
  <c r="Y481" i="2"/>
  <c r="W259" i="2"/>
  <c r="Z259" i="2"/>
  <c r="AA259" i="2" s="1"/>
  <c r="Z271" i="2"/>
  <c r="Y271" i="2"/>
  <c r="W358" i="2"/>
  <c r="Y358" i="2"/>
  <c r="Z358" i="2"/>
  <c r="Z417" i="2"/>
  <c r="Y417" i="2"/>
  <c r="AA417" i="2" s="1"/>
  <c r="W492" i="2"/>
  <c r="Z492" i="2"/>
  <c r="Y492" i="2"/>
  <c r="W52" i="2"/>
  <c r="Y52" i="2"/>
  <c r="Z52" i="2"/>
  <c r="Z284" i="2"/>
  <c r="Y284" i="2"/>
  <c r="W499" i="2"/>
  <c r="Z499" i="2"/>
  <c r="Y499" i="2"/>
  <c r="AA499" i="2" s="1"/>
  <c r="Y510" i="2"/>
  <c r="Z510" i="2"/>
  <c r="Z292" i="2"/>
  <c r="Y292" i="2"/>
  <c r="Z300" i="2"/>
  <c r="Y300" i="2"/>
  <c r="Z436" i="2"/>
  <c r="Y436" i="2"/>
  <c r="Z104" i="2"/>
  <c r="Y104" i="2"/>
  <c r="W306" i="2"/>
  <c r="Y306" i="2"/>
  <c r="Z306" i="2"/>
  <c r="AA116" i="2"/>
  <c r="AA316" i="2"/>
  <c r="Y530" i="2"/>
  <c r="Z530" i="2"/>
  <c r="Z135" i="2"/>
  <c r="Y135" i="2"/>
  <c r="AA135" i="2" s="1"/>
  <c r="Z449" i="2"/>
  <c r="Y449" i="2"/>
  <c r="AA449" i="2" s="1"/>
  <c r="Y332" i="2"/>
  <c r="Z332" i="2"/>
  <c r="Z634" i="2"/>
  <c r="Y634" i="2"/>
  <c r="AA634" i="2" s="1"/>
  <c r="Y635" i="2"/>
  <c r="Z635" i="2"/>
  <c r="Z572" i="2"/>
  <c r="Y572" i="2"/>
  <c r="W584" i="2"/>
  <c r="Z584" i="2"/>
  <c r="Y584" i="2"/>
  <c r="Z596" i="2"/>
  <c r="Y596" i="2"/>
  <c r="Y195" i="2"/>
  <c r="Z195" i="2"/>
  <c r="Y22" i="2"/>
  <c r="AA22" i="2" s="1"/>
  <c r="Y60" i="2"/>
  <c r="AA60" i="2" s="1"/>
  <c r="Z96" i="2"/>
  <c r="Y357" i="2"/>
  <c r="AA357" i="2" s="1"/>
  <c r="Y564" i="2"/>
  <c r="AA564" i="2" s="1"/>
  <c r="Z40" i="2"/>
  <c r="AA170" i="2"/>
  <c r="Z176" i="2"/>
  <c r="AA176" i="2" s="1"/>
  <c r="Y247" i="2"/>
  <c r="AA247" i="2" s="1"/>
  <c r="Z269" i="2"/>
  <c r="AA269" i="2" s="1"/>
  <c r="Y367" i="2"/>
  <c r="AA367" i="2" s="1"/>
  <c r="Y583" i="2"/>
  <c r="AA583" i="2" s="1"/>
  <c r="AA224" i="2"/>
  <c r="Y75" i="2"/>
  <c r="AA75" i="2" s="1"/>
  <c r="Z97" i="2"/>
  <c r="Z327" i="2"/>
  <c r="AA327" i="2" s="1"/>
  <c r="Z428" i="2"/>
  <c r="AA428" i="2" s="1"/>
  <c r="Y477" i="2"/>
  <c r="AA477" i="2" s="1"/>
  <c r="Z556" i="2"/>
  <c r="AA556" i="2" s="1"/>
  <c r="Z192" i="2"/>
  <c r="Y233" i="2"/>
  <c r="AA233" i="2" s="1"/>
  <c r="Z281" i="2"/>
  <c r="Z305" i="2"/>
  <c r="Y328" i="2"/>
  <c r="AA328" i="2" s="1"/>
  <c r="Y369" i="2"/>
  <c r="AA369" i="2" s="1"/>
  <c r="W582" i="2"/>
  <c r="Z582" i="2"/>
  <c r="Y582" i="2"/>
  <c r="Y18" i="2"/>
  <c r="AA18" i="2" s="1"/>
  <c r="Y31" i="2"/>
  <c r="Y77" i="2"/>
  <c r="AA77" i="2" s="1"/>
  <c r="Z143" i="2"/>
  <c r="AA143" i="2" s="1"/>
  <c r="Y165" i="2"/>
  <c r="AA165" i="2" s="1"/>
  <c r="Z209" i="2"/>
  <c r="Z257" i="2"/>
  <c r="Y506" i="2"/>
  <c r="AA506" i="2" s="1"/>
  <c r="Y548" i="2"/>
  <c r="AA548" i="2" s="1"/>
  <c r="Y28" i="2"/>
  <c r="Z28" i="2"/>
  <c r="Z31" i="2"/>
  <c r="Z70" i="2"/>
  <c r="AA70" i="2" s="1"/>
  <c r="Z193" i="2"/>
  <c r="AA193" i="2" s="1"/>
  <c r="Z345" i="2"/>
  <c r="AA345" i="2" s="1"/>
  <c r="Z569" i="2"/>
  <c r="AA569" i="2" s="1"/>
  <c r="Z603" i="2"/>
  <c r="Z342" i="2"/>
  <c r="Y342" i="2"/>
  <c r="AA342" i="2" s="1"/>
  <c r="Y464" i="2"/>
  <c r="Z464" i="2"/>
  <c r="Z476" i="2"/>
  <c r="Y476" i="2"/>
  <c r="Z631" i="2"/>
  <c r="Y631" i="2"/>
  <c r="Z39" i="2"/>
  <c r="Y39" i="2"/>
  <c r="Y254" i="2"/>
  <c r="Z254" i="2"/>
  <c r="Z266" i="2"/>
  <c r="Y266" i="2"/>
  <c r="AA266" i="2" s="1"/>
  <c r="W353" i="2"/>
  <c r="Z353" i="2"/>
  <c r="Y353" i="2"/>
  <c r="Z365" i="2"/>
  <c r="Y365" i="2"/>
  <c r="AA365" i="2" s="1"/>
  <c r="Z424" i="2"/>
  <c r="Y424" i="2"/>
  <c r="AA424" i="2" s="1"/>
  <c r="W57" i="2"/>
  <c r="Z57" i="2"/>
  <c r="Y57" i="2"/>
  <c r="AA57" i="2" s="1"/>
  <c r="Z69" i="2"/>
  <c r="Y69" i="2"/>
  <c r="AA69" i="2" s="1"/>
  <c r="Z375" i="2"/>
  <c r="Y375" i="2"/>
  <c r="AA375" i="2" s="1"/>
  <c r="Z84" i="2"/>
  <c r="Y84" i="2"/>
  <c r="Z376" i="2"/>
  <c r="Y376" i="2"/>
  <c r="W519" i="2"/>
  <c r="Z519" i="2"/>
  <c r="AA519" i="2" s="1"/>
  <c r="Z95" i="2"/>
  <c r="Y95" i="2"/>
  <c r="AA95" i="2" s="1"/>
  <c r="Y431" i="2"/>
  <c r="Z431" i="2"/>
  <c r="Y99" i="2"/>
  <c r="Z99" i="2"/>
  <c r="Y313" i="2"/>
  <c r="Z313" i="2"/>
  <c r="Z528" i="2"/>
  <c r="Y528" i="2"/>
  <c r="Y390" i="2"/>
  <c r="Z390" i="2"/>
  <c r="W130" i="2"/>
  <c r="Z130" i="2"/>
  <c r="Y130" i="2"/>
  <c r="W323" i="2"/>
  <c r="Z323" i="2"/>
  <c r="AA323" i="2" s="1"/>
  <c r="Y396" i="2"/>
  <c r="Z396" i="2"/>
  <c r="Y539" i="2"/>
  <c r="Z539" i="2"/>
  <c r="Z152" i="2"/>
  <c r="Y152" i="2"/>
  <c r="Z543" i="2"/>
  <c r="Y543" i="2"/>
  <c r="W555" i="2"/>
  <c r="Z555" i="2"/>
  <c r="Y555" i="2"/>
  <c r="Y561" i="2"/>
  <c r="Z561" i="2"/>
  <c r="W175" i="2"/>
  <c r="Y175" i="2"/>
  <c r="AA175" i="2" s="1"/>
  <c r="Z567" i="2"/>
  <c r="Y567" i="2"/>
  <c r="AA567" i="2" s="1"/>
  <c r="Z579" i="2"/>
  <c r="Y579" i="2"/>
  <c r="Z190" i="2"/>
  <c r="Y190" i="2"/>
  <c r="W637" i="2"/>
  <c r="Y637" i="2"/>
  <c r="Z637" i="2"/>
  <c r="Z208" i="2"/>
  <c r="Y208" i="2"/>
  <c r="W613" i="2"/>
  <c r="Z613" i="2"/>
  <c r="Y613" i="2"/>
  <c r="AA613" i="2" s="1"/>
  <c r="Y229" i="2"/>
  <c r="Z229" i="2"/>
  <c r="X230" i="2"/>
  <c r="Y101" i="2"/>
  <c r="AA101" i="2" s="1"/>
  <c r="Y166" i="2"/>
  <c r="AA166" i="2" s="1"/>
  <c r="Z180" i="2"/>
  <c r="AA180" i="2" s="1"/>
  <c r="Y210" i="2"/>
  <c r="AA210" i="2" s="1"/>
  <c r="Y234" i="2"/>
  <c r="AA234" i="2" s="1"/>
  <c r="Y282" i="2"/>
  <c r="AA282" i="2" s="1"/>
  <c r="Z315" i="2"/>
  <c r="Y452" i="2"/>
  <c r="AA452" i="2" s="1"/>
  <c r="AA540" i="2"/>
  <c r="Z458" i="2"/>
  <c r="Y458" i="2"/>
  <c r="W33" i="2"/>
  <c r="Y33" i="2"/>
  <c r="AA33" i="2" s="1"/>
  <c r="Y359" i="2"/>
  <c r="Z359" i="2"/>
  <c r="Z418" i="2"/>
  <c r="Y418" i="2"/>
  <c r="AA418" i="2" s="1"/>
  <c r="W53" i="2"/>
  <c r="Z53" i="2"/>
  <c r="Y53" i="2"/>
  <c r="Z500" i="2"/>
  <c r="Y500" i="2"/>
  <c r="AA500" i="2" s="1"/>
  <c r="Z521" i="2"/>
  <c r="Y521" i="2"/>
  <c r="AA521" i="2" s="1"/>
  <c r="Z437" i="2"/>
  <c r="Y437" i="2"/>
  <c r="AA437" i="2" s="1"/>
  <c r="Z117" i="2"/>
  <c r="Y117" i="2"/>
  <c r="Y317" i="2"/>
  <c r="Z317" i="2"/>
  <c r="W531" i="2"/>
  <c r="Z531" i="2"/>
  <c r="Y531" i="2"/>
  <c r="AA531" i="2" s="1"/>
  <c r="Z136" i="2"/>
  <c r="Y136" i="2"/>
  <c r="AA136" i="2" s="1"/>
  <c r="Z402" i="2"/>
  <c r="Y402" i="2"/>
  <c r="AA402" i="2" s="1"/>
  <c r="Z450" i="2"/>
  <c r="Y450" i="2"/>
  <c r="W333" i="2"/>
  <c r="Y333" i="2"/>
  <c r="AA333" i="2" s="1"/>
  <c r="Z549" i="2"/>
  <c r="Y549" i="2"/>
  <c r="Z155" i="2"/>
  <c r="Y155" i="2"/>
  <c r="AA155" i="2" s="1"/>
  <c r="Z167" i="2"/>
  <c r="Y167" i="2"/>
  <c r="AA167" i="2" s="1"/>
  <c r="Z636" i="2"/>
  <c r="Y636" i="2"/>
  <c r="AA636" i="2" s="1"/>
  <c r="Y573" i="2"/>
  <c r="Z573" i="2"/>
  <c r="W585" i="2"/>
  <c r="Y585" i="2"/>
  <c r="Z585" i="2"/>
  <c r="Z605" i="2"/>
  <c r="Y605" i="2"/>
  <c r="Z202" i="2"/>
  <c r="Y202" i="2"/>
  <c r="AA202" i="2" s="1"/>
  <c r="W214" i="2"/>
  <c r="Y214" i="2"/>
  <c r="Z223" i="2"/>
  <c r="Y223" i="2"/>
  <c r="AA223" i="2" s="1"/>
  <c r="Z626" i="2"/>
  <c r="Y626" i="2"/>
  <c r="Y24" i="2"/>
  <c r="Z33" i="2"/>
  <c r="Y146" i="2"/>
  <c r="AA146" i="2" s="1"/>
  <c r="Y248" i="2"/>
  <c r="AA248" i="2" s="1"/>
  <c r="Z294" i="2"/>
  <c r="AA294" i="2" s="1"/>
  <c r="Y370" i="2"/>
  <c r="AA370" i="2" s="1"/>
  <c r="Z470" i="2"/>
  <c r="AA470" i="2" s="1"/>
  <c r="AA486" i="2"/>
  <c r="AA515" i="2"/>
  <c r="Z604" i="2"/>
  <c r="Y604" i="2"/>
  <c r="Y201" i="2"/>
  <c r="AA201" i="2" s="1"/>
  <c r="Z201" i="2"/>
  <c r="W213" i="2"/>
  <c r="Y213" i="2"/>
  <c r="Z618" i="2"/>
  <c r="Y618" i="2"/>
  <c r="AA618" i="2" s="1"/>
  <c r="AA222" i="2"/>
  <c r="Z625" i="2"/>
  <c r="Y625" i="2"/>
  <c r="AA625" i="2" s="1"/>
  <c r="Z630" i="2"/>
  <c r="W25" i="2"/>
  <c r="Y25" i="2"/>
  <c r="Z459" i="2"/>
  <c r="Y459" i="2"/>
  <c r="W471" i="2"/>
  <c r="Z471" i="2"/>
  <c r="Y471" i="2"/>
  <c r="Z483" i="2"/>
  <c r="Y483" i="2"/>
  <c r="AA483" i="2" s="1"/>
  <c r="W34" i="2"/>
  <c r="Z34" i="2"/>
  <c r="Y34" i="2"/>
  <c r="Z249" i="2"/>
  <c r="Y249" i="2"/>
  <c r="W273" i="2"/>
  <c r="Z273" i="2"/>
  <c r="Y419" i="2"/>
  <c r="Z419" i="2"/>
  <c r="W42" i="2"/>
  <c r="Y42" i="2"/>
  <c r="AA42" i="2" s="1"/>
  <c r="Z501" i="2"/>
  <c r="Y501" i="2"/>
  <c r="AA501" i="2" s="1"/>
  <c r="W512" i="2"/>
  <c r="Z512" i="2"/>
  <c r="Y512" i="2"/>
  <c r="AA512" i="2" s="1"/>
  <c r="Z430" i="2"/>
  <c r="Y430" i="2"/>
  <c r="W106" i="2"/>
  <c r="Z106" i="2"/>
  <c r="Y106" i="2"/>
  <c r="AA106" i="2" s="1"/>
  <c r="W308" i="2"/>
  <c r="Z308" i="2"/>
  <c r="Y308" i="2"/>
  <c r="AA308" i="2" s="1"/>
  <c r="W118" i="2"/>
  <c r="Y118" i="2"/>
  <c r="AA118" i="2" s="1"/>
  <c r="W318" i="2"/>
  <c r="Y318" i="2"/>
  <c r="AA318" i="2" s="1"/>
  <c r="AA532" i="2"/>
  <c r="W137" i="2"/>
  <c r="Y137" i="2"/>
  <c r="Y534" i="2"/>
  <c r="Z534" i="2"/>
  <c r="W147" i="2"/>
  <c r="Z147" i="2"/>
  <c r="Y147" i="2"/>
  <c r="Z550" i="2"/>
  <c r="Y550" i="2"/>
  <c r="W170" i="2"/>
  <c r="Z170" i="2"/>
  <c r="Z182" i="2"/>
  <c r="Y182" i="2"/>
  <c r="Z606" i="2"/>
  <c r="Y606" i="2"/>
  <c r="AA606" i="2" s="1"/>
  <c r="Z203" i="2"/>
  <c r="Y203" i="2"/>
  <c r="Y337" i="2"/>
  <c r="Z337" i="2"/>
  <c r="X643" i="2"/>
  <c r="Z24" i="2"/>
  <c r="Y63" i="2"/>
  <c r="AA63" i="2" s="1"/>
  <c r="Y78" i="2"/>
  <c r="AA78" i="2" s="1"/>
  <c r="Y89" i="2"/>
  <c r="AA89" i="2" s="1"/>
  <c r="Y168" i="2"/>
  <c r="AA168" i="2" s="1"/>
  <c r="Z224" i="2"/>
  <c r="Y260" i="2"/>
  <c r="AA260" i="2" s="1"/>
  <c r="Y272" i="2"/>
  <c r="AA272" i="2" s="1"/>
  <c r="Y301" i="2"/>
  <c r="AA301" i="2" s="1"/>
  <c r="AA319" i="2"/>
  <c r="Y348" i="2"/>
  <c r="AA348" i="2" s="1"/>
  <c r="Z370" i="2"/>
  <c r="Y403" i="2"/>
  <c r="AA403" i="2" s="1"/>
  <c r="Z411" i="2"/>
  <c r="AA411" i="2" s="1"/>
  <c r="Z14" i="2"/>
  <c r="Y14" i="2"/>
  <c r="AA14" i="2" s="1"/>
  <c r="Z241" i="2"/>
  <c r="Y241" i="2"/>
  <c r="W460" i="2"/>
  <c r="Y460" i="2"/>
  <c r="Z460" i="2"/>
  <c r="Y472" i="2"/>
  <c r="Z472" i="2"/>
  <c r="W484" i="2"/>
  <c r="Z484" i="2"/>
  <c r="Y484" i="2"/>
  <c r="Y250" i="2"/>
  <c r="Z250" i="2"/>
  <c r="Z262" i="2"/>
  <c r="Y262" i="2"/>
  <c r="Z420" i="2"/>
  <c r="Y420" i="2"/>
  <c r="Y513" i="2"/>
  <c r="Z513" i="2"/>
  <c r="Z80" i="2"/>
  <c r="Y80" i="2"/>
  <c r="Z91" i="2"/>
  <c r="Y91" i="2"/>
  <c r="Z381" i="2"/>
  <c r="Y381" i="2"/>
  <c r="Z309" i="2"/>
  <c r="Y309" i="2"/>
  <c r="AA309" i="2" s="1"/>
  <c r="Z438" i="2"/>
  <c r="Y438" i="2"/>
  <c r="Z533" i="2"/>
  <c r="Y533" i="2"/>
  <c r="Z392" i="2"/>
  <c r="AA392" i="2" s="1"/>
  <c r="Y392" i="2"/>
  <c r="AA404" i="2"/>
  <c r="Z148" i="2"/>
  <c r="Y148" i="2"/>
  <c r="AA148" i="2" s="1"/>
  <c r="W409" i="2"/>
  <c r="Z409" i="2"/>
  <c r="Y409" i="2"/>
  <c r="AA409" i="2" s="1"/>
  <c r="Z551" i="2"/>
  <c r="Y551" i="2"/>
  <c r="AA169" i="2"/>
  <c r="W183" i="2"/>
  <c r="Y183" i="2"/>
  <c r="AA183" i="2" s="1"/>
  <c r="W186" i="2"/>
  <c r="Z186" i="2"/>
  <c r="Y186" i="2"/>
  <c r="AA186" i="2" s="1"/>
  <c r="Z198" i="2"/>
  <c r="Y198" i="2"/>
  <c r="Y338" i="2"/>
  <c r="AA338" i="2" s="1"/>
  <c r="Z338" i="2"/>
  <c r="W621" i="2"/>
  <c r="Z621" i="2"/>
  <c r="Y621" i="2"/>
  <c r="W628" i="2"/>
  <c r="Y628" i="2"/>
  <c r="AA628" i="2" s="1"/>
  <c r="X630" i="2"/>
  <c r="Y54" i="2"/>
  <c r="AA54" i="2" s="1"/>
  <c r="Y94" i="2"/>
  <c r="AA94" i="2" s="1"/>
  <c r="Y109" i="2"/>
  <c r="AA109" i="2" s="1"/>
  <c r="Y184" i="2"/>
  <c r="AA184" i="2" s="1"/>
  <c r="Z213" i="2"/>
  <c r="Y243" i="2"/>
  <c r="AA243" i="2" s="1"/>
  <c r="Y285" i="2"/>
  <c r="AA285" i="2" s="1"/>
  <c r="Z295" i="2"/>
  <c r="AA295" i="2" s="1"/>
  <c r="Y307" i="2"/>
  <c r="AA307" i="2" s="1"/>
  <c r="Y552" i="2"/>
  <c r="AA552" i="2" s="1"/>
  <c r="Z574" i="2"/>
  <c r="AA574" i="2" s="1"/>
  <c r="AA27" i="2"/>
  <c r="W413" i="2"/>
  <c r="Z413" i="2"/>
  <c r="AA413" i="2" s="1"/>
  <c r="Z461" i="2"/>
  <c r="Y461" i="2"/>
  <c r="AA461" i="2" s="1"/>
  <c r="Z473" i="2"/>
  <c r="Y473" i="2"/>
  <c r="W485" i="2"/>
  <c r="Z485" i="2"/>
  <c r="Y485" i="2"/>
  <c r="AA485" i="2" s="1"/>
  <c r="W263" i="2"/>
  <c r="Z263" i="2"/>
  <c r="AA263" i="2" s="1"/>
  <c r="Y362" i="2"/>
  <c r="Z362" i="2"/>
  <c r="AA421" i="2"/>
  <c r="W495" i="2"/>
  <c r="Z495" i="2"/>
  <c r="Z372" i="2"/>
  <c r="Y372" i="2"/>
  <c r="Y503" i="2"/>
  <c r="Z503" i="2"/>
  <c r="Z514" i="2"/>
  <c r="Y514" i="2"/>
  <c r="Z296" i="2"/>
  <c r="Y296" i="2"/>
  <c r="W516" i="2"/>
  <c r="Z516" i="2"/>
  <c r="Y516" i="2"/>
  <c r="Z382" i="2"/>
  <c r="Y382" i="2"/>
  <c r="W524" i="2"/>
  <c r="Z524" i="2"/>
  <c r="W439" i="2"/>
  <c r="Y439" i="2"/>
  <c r="AA439" i="2" s="1"/>
  <c r="AA120" i="2"/>
  <c r="AA139" i="2"/>
  <c r="Z393" i="2"/>
  <c r="Y393" i="2"/>
  <c r="AA393" i="2" s="1"/>
  <c r="W405" i="2"/>
  <c r="Z405" i="2"/>
  <c r="Y405" i="2"/>
  <c r="AA405" i="2" s="1"/>
  <c r="Z158" i="2"/>
  <c r="Y158" i="2"/>
  <c r="Z334" i="2"/>
  <c r="Y334" i="2"/>
  <c r="Z576" i="2"/>
  <c r="Y576" i="2"/>
  <c r="Z588" i="2"/>
  <c r="Y588" i="2"/>
  <c r="W199" i="2"/>
  <c r="Y199" i="2"/>
  <c r="AA199" i="2" s="1"/>
  <c r="Y608" i="2"/>
  <c r="Z608" i="2"/>
  <c r="AA339" i="2"/>
  <c r="Z641" i="2"/>
  <c r="Y641" i="2"/>
  <c r="AA641" i="2" s="1"/>
  <c r="Z226" i="2"/>
  <c r="Y226" i="2"/>
  <c r="AA226" i="2" s="1"/>
  <c r="Z629" i="2"/>
  <c r="Y629" i="2"/>
  <c r="X451" i="2"/>
  <c r="Y17" i="2"/>
  <c r="Z25" i="2"/>
  <c r="Y44" i="2"/>
  <c r="AA44" i="2" s="1"/>
  <c r="Y64" i="2"/>
  <c r="AA64" i="2" s="1"/>
  <c r="Z79" i="2"/>
  <c r="AA79" i="2" s="1"/>
  <c r="Z120" i="2"/>
  <c r="Z137" i="2"/>
  <c r="Y196" i="2"/>
  <c r="AA196" i="2" s="1"/>
  <c r="Y360" i="2"/>
  <c r="AA360" i="2" s="1"/>
  <c r="Z371" i="2"/>
  <c r="AA371" i="2" s="1"/>
  <c r="Y412" i="2"/>
  <c r="Y502" i="2"/>
  <c r="AA502" i="2" s="1"/>
  <c r="Y632" i="2"/>
  <c r="AA632" i="2" s="1"/>
  <c r="Y231" i="2"/>
  <c r="Z231" i="2"/>
  <c r="Y414" i="2"/>
  <c r="Z414" i="2"/>
  <c r="Z462" i="2"/>
  <c r="Y462" i="2"/>
  <c r="AA462" i="2" s="1"/>
  <c r="W474" i="2"/>
  <c r="Y474" i="2"/>
  <c r="AA264" i="2"/>
  <c r="W351" i="2"/>
  <c r="Y351" i="2"/>
  <c r="Z351" i="2"/>
  <c r="Z363" i="2"/>
  <c r="Y363" i="2"/>
  <c r="AA363" i="2" s="1"/>
  <c r="Z422" i="2"/>
  <c r="Y422" i="2"/>
  <c r="Y274" i="2"/>
  <c r="Z274" i="2"/>
  <c r="Z496" i="2"/>
  <c r="Y496" i="2"/>
  <c r="AA496" i="2" s="1"/>
  <c r="Z504" i="2"/>
  <c r="Y504" i="2"/>
  <c r="AA504" i="2" s="1"/>
  <c r="Z517" i="2"/>
  <c r="Y517" i="2"/>
  <c r="Z525" i="2"/>
  <c r="Y525" i="2"/>
  <c r="Y526" i="2"/>
  <c r="Z526" i="2"/>
  <c r="Z121" i="2"/>
  <c r="Y121" i="2"/>
  <c r="W321" i="2"/>
  <c r="Z321" i="2"/>
  <c r="Y321" i="2"/>
  <c r="Z140" i="2"/>
  <c r="Y140" i="2"/>
  <c r="W394" i="2"/>
  <c r="Z394" i="2"/>
  <c r="Y394" i="2"/>
  <c r="Y406" i="2"/>
  <c r="Z406" i="2"/>
  <c r="Z537" i="2"/>
  <c r="Y537" i="2"/>
  <c r="W150" i="2"/>
  <c r="Z150" i="2"/>
  <c r="AA150" i="2" s="1"/>
  <c r="AA541" i="2"/>
  <c r="W553" i="2"/>
  <c r="Y553" i="2"/>
  <c r="Z159" i="2"/>
  <c r="Y159" i="2"/>
  <c r="AA159" i="2" s="1"/>
  <c r="W559" i="2"/>
  <c r="Z559" i="2"/>
  <c r="Y559" i="2"/>
  <c r="W577" i="2"/>
  <c r="Y577" i="2"/>
  <c r="AA577" i="2" s="1"/>
  <c r="Y589" i="2"/>
  <c r="Z589" i="2"/>
  <c r="W188" i="2"/>
  <c r="Y188" i="2"/>
  <c r="AA188" i="2" s="1"/>
  <c r="Z609" i="2"/>
  <c r="Y609" i="2"/>
  <c r="W206" i="2"/>
  <c r="Y206" i="2"/>
  <c r="Z206" i="2"/>
  <c r="Z611" i="2"/>
  <c r="Y611" i="2"/>
  <c r="AA611" i="2" s="1"/>
  <c r="W215" i="2"/>
  <c r="Z215" i="2"/>
  <c r="Y215" i="2"/>
  <c r="Z227" i="2"/>
  <c r="Y227" i="2"/>
  <c r="AA227" i="2" s="1"/>
  <c r="Z642" i="2"/>
  <c r="Y642" i="2"/>
  <c r="X410" i="2"/>
  <c r="Z17" i="2"/>
  <c r="Z105" i="2"/>
  <c r="AA105" i="2" s="1"/>
  <c r="Z185" i="2"/>
  <c r="AA185" i="2" s="1"/>
  <c r="Z214" i="2"/>
  <c r="Y261" i="2"/>
  <c r="AA261" i="2" s="1"/>
  <c r="Y302" i="2"/>
  <c r="AA302" i="2" s="1"/>
  <c r="Y320" i="2"/>
  <c r="AA320" i="2" s="1"/>
  <c r="Y349" i="2"/>
  <c r="AA349" i="2" s="1"/>
  <c r="Z391" i="2"/>
  <c r="AA391" i="2" s="1"/>
  <c r="Y495" i="2"/>
  <c r="Y560" i="2"/>
  <c r="AA560" i="2" s="1"/>
  <c r="Y575" i="2"/>
  <c r="AA575" i="2" s="1"/>
  <c r="Y610" i="2"/>
  <c r="Z232" i="2"/>
  <c r="Y232" i="2"/>
  <c r="AA232" i="2" s="1"/>
  <c r="Z415" i="2"/>
  <c r="Y415" i="2"/>
  <c r="Z463" i="2"/>
  <c r="Y463" i="2"/>
  <c r="Z475" i="2"/>
  <c r="Y475" i="2"/>
  <c r="AA475" i="2" s="1"/>
  <c r="Z487" i="2"/>
  <c r="Y487" i="2"/>
  <c r="AA487" i="2" s="1"/>
  <c r="Z38" i="2"/>
  <c r="Y38" i="2"/>
  <c r="W352" i="2"/>
  <c r="Y352" i="2"/>
  <c r="Z352" i="2"/>
  <c r="Z364" i="2"/>
  <c r="Y364" i="2"/>
  <c r="AA364" i="2" s="1"/>
  <c r="AA423" i="2"/>
  <c r="AA46" i="2"/>
  <c r="Z275" i="2"/>
  <c r="Y275" i="2"/>
  <c r="Y497" i="2"/>
  <c r="Z497" i="2"/>
  <c r="Z68" i="2"/>
  <c r="Y68" i="2"/>
  <c r="AA68" i="2" s="1"/>
  <c r="Z505" i="2"/>
  <c r="Y505" i="2"/>
  <c r="AA505" i="2" s="1"/>
  <c r="Z72" i="2"/>
  <c r="Y72" i="2"/>
  <c r="AA72" i="2" s="1"/>
  <c r="Z83" i="2"/>
  <c r="Y83" i="2"/>
  <c r="W298" i="2"/>
  <c r="Y298" i="2"/>
  <c r="Z110" i="2"/>
  <c r="Y110" i="2"/>
  <c r="Z312" i="2"/>
  <c r="Y312" i="2"/>
  <c r="AA312" i="2" s="1"/>
  <c r="Z389" i="2"/>
  <c r="Y389" i="2"/>
  <c r="Z129" i="2"/>
  <c r="Y129" i="2"/>
  <c r="AA395" i="2"/>
  <c r="Y538" i="2"/>
  <c r="Z538" i="2"/>
  <c r="Y151" i="2"/>
  <c r="Z151" i="2"/>
  <c r="Y542" i="2"/>
  <c r="Z542" i="2"/>
  <c r="Z554" i="2"/>
  <c r="Y554" i="2"/>
  <c r="Z174" i="2"/>
  <c r="Y174" i="2"/>
  <c r="Z566" i="2"/>
  <c r="Y566" i="2"/>
  <c r="Z590" i="2"/>
  <c r="Y590" i="2"/>
  <c r="W189" i="2"/>
  <c r="Z189" i="2"/>
  <c r="AA189" i="2" s="1"/>
  <c r="Y612" i="2"/>
  <c r="Z612" i="2"/>
  <c r="W228" i="2"/>
  <c r="Y228" i="2"/>
  <c r="AA228" i="2" s="1"/>
  <c r="AA55" i="2"/>
  <c r="Y90" i="2"/>
  <c r="AA90" i="2" s="1"/>
  <c r="Y160" i="2"/>
  <c r="AA160" i="2" s="1"/>
  <c r="Z239" i="2"/>
  <c r="AA239" i="2" s="1"/>
  <c r="Z244" i="2"/>
  <c r="AA244" i="2" s="1"/>
  <c r="Y273" i="2"/>
  <c r="AA273" i="2" s="1"/>
  <c r="Y297" i="2"/>
  <c r="AA297" i="2" s="1"/>
  <c r="Z384" i="2"/>
  <c r="AA384" i="2" s="1"/>
  <c r="Z474" i="2"/>
  <c r="Y518" i="2"/>
  <c r="AA518" i="2" s="1"/>
  <c r="Y524" i="2"/>
  <c r="Z553" i="2"/>
  <c r="Z597" i="2"/>
  <c r="AA597" i="2" s="1"/>
  <c r="AA286" i="2"/>
  <c r="AA610" i="2"/>
  <c r="AA298" i="2"/>
  <c r="AA334" i="2"/>
  <c r="AA463" i="2"/>
  <c r="AA522" i="2"/>
  <c r="AA571" i="2"/>
  <c r="W423" i="2"/>
  <c r="W383" i="2"/>
  <c r="K644" i="2"/>
  <c r="S644" i="2"/>
  <c r="N230" i="2"/>
  <c r="Z230" i="2" s="1"/>
  <c r="W336" i="2"/>
  <c r="T644" i="2"/>
  <c r="W433" i="2"/>
  <c r="W144" i="2"/>
  <c r="U644" i="2"/>
  <c r="V644" i="2"/>
  <c r="N410" i="2"/>
  <c r="Z410" i="2" s="1"/>
  <c r="W629" i="2"/>
  <c r="W280" i="2"/>
  <c r="W398" i="2"/>
  <c r="P644" i="2"/>
  <c r="N341" i="2"/>
  <c r="Y341" i="2" s="1"/>
  <c r="N643" i="2"/>
  <c r="Y643" i="2" s="1"/>
  <c r="Q644" i="2"/>
  <c r="W36" i="2"/>
  <c r="N630" i="2"/>
  <c r="Y630" i="2" s="1"/>
  <c r="AA630" i="2" s="1"/>
  <c r="R644" i="2"/>
  <c r="O644" i="2"/>
  <c r="N451" i="2"/>
  <c r="Y451" i="2" s="1"/>
  <c r="W631" i="2"/>
  <c r="W292" i="2"/>
  <c r="W359" i="2"/>
  <c r="W274" i="2"/>
  <c r="W339" i="2"/>
  <c r="W350" i="2"/>
  <c r="W238" i="2"/>
  <c r="W270" i="2"/>
  <c r="Z13" i="2"/>
  <c r="W396" i="2"/>
  <c r="W558" i="2"/>
  <c r="L644" i="2"/>
  <c r="W277" i="2"/>
  <c r="W435" i="2"/>
  <c r="W625" i="2"/>
  <c r="M644" i="2"/>
  <c r="W251" i="2"/>
  <c r="W600" i="2"/>
  <c r="W446" i="2"/>
  <c r="W543" i="2"/>
  <c r="W604" i="2"/>
  <c r="W266" i="2"/>
  <c r="W536" i="2"/>
  <c r="W248" i="2"/>
  <c r="W262" i="2"/>
  <c r="W503" i="2"/>
  <c r="W610" i="2"/>
  <c r="W374" i="2"/>
  <c r="W548" i="2"/>
  <c r="W69" i="2"/>
  <c r="W500" i="2"/>
  <c r="W380" i="2"/>
  <c r="W307" i="2"/>
  <c r="W141" i="2"/>
  <c r="W544" i="2"/>
  <c r="W561" i="2"/>
  <c r="W284" i="2"/>
  <c r="W510" i="2"/>
  <c r="W608" i="2"/>
  <c r="W13" i="2"/>
  <c r="W260" i="2"/>
  <c r="W541" i="2"/>
  <c r="W61" i="2"/>
  <c r="W428" i="2"/>
  <c r="W392" i="2"/>
  <c r="W556" i="2"/>
  <c r="W583" i="2"/>
  <c r="W264" i="2"/>
  <c r="W233" i="2"/>
  <c r="W415" i="2"/>
  <c r="W434" i="2"/>
  <c r="W550" i="2"/>
  <c r="W605" i="2"/>
  <c r="W253" i="2"/>
  <c r="W416" i="2"/>
  <c r="W43" i="2"/>
  <c r="W431" i="2"/>
  <c r="W101" i="2"/>
  <c r="W136" i="2"/>
  <c r="W538" i="2"/>
  <c r="W557" i="2"/>
  <c r="W589" i="2"/>
  <c r="W624" i="2"/>
  <c r="W411" i="2"/>
  <c r="W457" i="2"/>
  <c r="W473" i="2"/>
  <c r="W68" i="2"/>
  <c r="W122" i="2"/>
  <c r="W320" i="2"/>
  <c r="W328" i="2"/>
  <c r="W554" i="2"/>
  <c r="W468" i="2"/>
  <c r="W79" i="2"/>
  <c r="W58" i="2"/>
  <c r="W287" i="2"/>
  <c r="W375" i="2"/>
  <c r="W432" i="2"/>
  <c r="W316" i="2"/>
  <c r="W406" i="2"/>
  <c r="W551" i="2"/>
  <c r="W218" i="2"/>
  <c r="W229" i="2"/>
  <c r="W80" i="2"/>
  <c r="W443" i="2"/>
  <c r="W552" i="2"/>
  <c r="W198" i="2"/>
  <c r="W244" i="2"/>
  <c r="W481" i="2"/>
  <c r="W357" i="2"/>
  <c r="W347" i="2"/>
  <c r="W104" i="2"/>
  <c r="W120" i="2"/>
  <c r="W163" i="2"/>
  <c r="W566" i="2"/>
  <c r="W626" i="2"/>
  <c r="W240" i="2"/>
  <c r="W476" i="2"/>
  <c r="W426" i="2"/>
  <c r="W76" i="2"/>
  <c r="W159" i="2"/>
  <c r="W81" i="2"/>
  <c r="W237" i="2"/>
  <c r="W461" i="2"/>
  <c r="W477" i="2"/>
  <c r="W542" i="2"/>
  <c r="W588" i="2"/>
  <c r="W639" i="2"/>
  <c r="W41" i="2"/>
  <c r="W250" i="2"/>
  <c r="W22" i="2"/>
  <c r="W44" i="2"/>
  <c r="W84" i="2"/>
  <c r="W133" i="2"/>
  <c r="W402" i="2"/>
  <c r="W337" i="2"/>
  <c r="W190" i="2"/>
  <c r="W18" i="2"/>
  <c r="W27" i="2"/>
  <c r="W234" i="2"/>
  <c r="W258" i="2"/>
  <c r="W279" i="2"/>
  <c r="W378" i="2"/>
  <c r="W95" i="2"/>
  <c r="W403" i="2"/>
  <c r="W576" i="2"/>
  <c r="W187" i="2"/>
  <c r="W606" i="2"/>
  <c r="W195" i="2"/>
  <c r="W241" i="2"/>
  <c r="W511" i="2"/>
  <c r="W126" i="2"/>
  <c r="W393" i="2"/>
  <c r="W330" i="2"/>
  <c r="W200" i="2"/>
  <c r="W531" i="3"/>
  <c r="W635" i="3"/>
  <c r="W580" i="3"/>
  <c r="W588" i="3"/>
  <c r="W397" i="3"/>
  <c r="W250" i="3"/>
  <c r="W624" i="3"/>
  <c r="W334" i="3"/>
  <c r="W184" i="3"/>
  <c r="W286" i="3"/>
  <c r="W186" i="3"/>
  <c r="W161" i="3"/>
  <c r="W183" i="3"/>
  <c r="W405" i="3"/>
  <c r="W107" i="3"/>
  <c r="W188" i="3"/>
  <c r="W380" i="3"/>
  <c r="W509" i="3"/>
  <c r="W62" i="3"/>
  <c r="W383" i="3"/>
  <c r="W626" i="3"/>
  <c r="W211" i="3"/>
  <c r="W709" i="3"/>
  <c r="W87" i="3"/>
  <c r="W583" i="3"/>
  <c r="W36" i="3"/>
  <c r="W174" i="3"/>
  <c r="W591" i="3"/>
  <c r="W128" i="3"/>
  <c r="W615" i="3"/>
  <c r="W685" i="3"/>
  <c r="W245" i="3"/>
  <c r="W247" i="3"/>
  <c r="W248" i="3" s="1"/>
  <c r="W357" i="3"/>
  <c r="W358" i="3" s="1"/>
  <c r="W488" i="3"/>
  <c r="W15" i="3"/>
  <c r="W457" i="3"/>
  <c r="W291" i="3"/>
  <c r="W486" i="3"/>
  <c r="W610" i="3"/>
  <c r="W729" i="3"/>
  <c r="W197" i="3"/>
  <c r="W324" i="3"/>
  <c r="W703" i="3"/>
  <c r="W237" i="3"/>
  <c r="W159" i="3"/>
  <c r="W63" i="3"/>
  <c r="W26" i="3"/>
  <c r="W346" i="3"/>
  <c r="W371" i="3"/>
  <c r="W372" i="3" s="1"/>
  <c r="W565" i="3"/>
  <c r="W220" i="3"/>
  <c r="W360" i="3"/>
  <c r="W424" i="3"/>
  <c r="W84" i="3"/>
  <c r="W557" i="3"/>
  <c r="W596" i="3"/>
  <c r="W606" i="3"/>
  <c r="W621" i="3"/>
  <c r="W733" i="3"/>
  <c r="W734" i="3" s="1"/>
  <c r="W120" i="3"/>
  <c r="W416" i="3"/>
  <c r="W417" i="3" s="1"/>
  <c r="W497" i="3"/>
  <c r="W32" i="3"/>
  <c r="W296" i="3"/>
  <c r="W432" i="3"/>
  <c r="W636" i="3"/>
  <c r="W649" i="3"/>
  <c r="W301" i="3"/>
  <c r="W479" i="3"/>
  <c r="W47" i="3"/>
  <c r="W377" i="3"/>
  <c r="W530" i="3"/>
  <c r="W263" i="3"/>
  <c r="W500" i="3"/>
  <c r="W384" i="3"/>
  <c r="W385" i="3"/>
  <c r="W244" i="3"/>
  <c r="W135" i="3"/>
  <c r="W434" i="3"/>
  <c r="W496" i="3"/>
  <c r="W572" i="3"/>
  <c r="W238" i="3"/>
  <c r="W240" i="3"/>
  <c r="W607" i="3"/>
  <c r="W194" i="3"/>
  <c r="W131" i="3"/>
  <c r="W675" i="3"/>
  <c r="W59" i="3"/>
  <c r="W180" i="3"/>
  <c r="W29" i="3"/>
  <c r="W719" i="3"/>
  <c r="W268" i="3"/>
  <c r="W702" i="3"/>
  <c r="W121" i="3"/>
  <c r="W112" i="3"/>
  <c r="W598" i="3"/>
  <c r="W288" i="3"/>
  <c r="W716" i="3"/>
  <c r="W104" i="3"/>
  <c r="W282" i="3"/>
  <c r="W283" i="3" s="1"/>
  <c r="W217" i="3"/>
  <c r="W464" i="3"/>
  <c r="W219" i="3"/>
  <c r="W468" i="3"/>
  <c r="W585" i="3"/>
  <c r="W149" i="3"/>
  <c r="W392" i="3"/>
  <c r="W545" i="3"/>
  <c r="W258" i="3"/>
  <c r="W259" i="3" s="1"/>
  <c r="W389" i="3"/>
  <c r="W390" i="3" s="1"/>
  <c r="W76" i="3"/>
  <c r="W52" i="3"/>
  <c r="W382" i="3"/>
  <c r="W629" i="3"/>
  <c r="W132" i="3"/>
  <c r="W196" i="3"/>
  <c r="W101" i="3"/>
  <c r="W35" i="3"/>
  <c r="W303" i="3"/>
  <c r="W148" i="3"/>
  <c r="W518" i="3"/>
  <c r="W187" i="3"/>
  <c r="W581" i="3"/>
  <c r="W223" i="3"/>
  <c r="W406" i="3"/>
  <c r="W80" i="3"/>
  <c r="W162" i="3"/>
  <c r="W99" i="3"/>
  <c r="W676" i="3"/>
  <c r="W260" i="3"/>
  <c r="W261" i="3" s="1"/>
  <c r="W391" i="3"/>
  <c r="W393" i="3" s="1"/>
  <c r="W523" i="3"/>
  <c r="W661" i="3"/>
  <c r="W662" i="3" s="1"/>
  <c r="W218" i="3"/>
  <c r="W571" i="3"/>
  <c r="W125" i="3"/>
  <c r="W402" i="3"/>
  <c r="W507" i="3"/>
  <c r="W603" i="3"/>
  <c r="W657" i="3"/>
  <c r="W658" i="3" s="1"/>
  <c r="W98" i="3"/>
  <c r="W622" i="3"/>
  <c r="W627" i="3"/>
  <c r="W100" i="3"/>
  <c r="W27" i="3"/>
  <c r="W362" i="3"/>
  <c r="W154" i="3"/>
  <c r="W590" i="3"/>
  <c r="W66" i="3"/>
  <c r="W677" i="3"/>
  <c r="W267" i="3"/>
  <c r="W553" i="3"/>
  <c r="W471" i="3"/>
  <c r="W157" i="3"/>
  <c r="W728" i="3"/>
  <c r="W641" i="3"/>
  <c r="W65" i="3"/>
  <c r="W348" i="2"/>
  <c r="W517" i="2"/>
  <c r="W591" i="2"/>
  <c r="W597" i="2"/>
  <c r="W205" i="2"/>
  <c r="W243" i="2"/>
  <c r="W252" i="2"/>
  <c r="W560" i="2"/>
  <c r="W587" i="2"/>
  <c r="W14" i="2"/>
  <c r="W466" i="2"/>
  <c r="W356" i="2"/>
  <c r="W50" i="2"/>
  <c r="W579" i="2"/>
  <c r="W78" i="2"/>
  <c r="W575" i="2"/>
  <c r="W272" i="2"/>
  <c r="W275" i="2"/>
  <c r="W73" i="2"/>
  <c r="W528" i="2"/>
  <c r="W343" i="2"/>
  <c r="W502" i="2"/>
  <c r="W520" i="2"/>
  <c r="W312" i="2"/>
  <c r="W171" i="2"/>
  <c r="W513" i="2"/>
  <c r="W599" i="2"/>
  <c r="W612" i="2"/>
  <c r="W641" i="2"/>
  <c r="W232" i="2"/>
  <c r="W487" i="2"/>
  <c r="W269" i="2"/>
  <c r="W55" i="2"/>
  <c r="W438" i="2"/>
  <c r="W545" i="2"/>
  <c r="W549" i="2"/>
  <c r="W194" i="2"/>
  <c r="W345" i="2"/>
  <c r="W463" i="2"/>
  <c r="W325" i="2"/>
  <c r="W635" i="2"/>
  <c r="W609" i="2"/>
  <c r="W210" i="2"/>
  <c r="W459" i="2"/>
  <c r="W39" i="2"/>
  <c r="W246" i="2"/>
  <c r="W349" i="2"/>
  <c r="W63" i="2"/>
  <c r="W372" i="2"/>
  <c r="W507" i="2"/>
  <c r="W290" i="2"/>
  <c r="W430" i="2"/>
  <c r="W632" i="2"/>
  <c r="W391" i="2"/>
  <c r="W397" i="2"/>
  <c r="W149" i="2"/>
  <c r="W547" i="2"/>
  <c r="W165" i="2"/>
  <c r="W567" i="2"/>
  <c r="W581" i="2"/>
  <c r="W196" i="2"/>
  <c r="W219" i="2"/>
  <c r="W623" i="2"/>
  <c r="W384" i="2"/>
  <c r="W387" i="2"/>
  <c r="W62" i="2"/>
  <c r="W448" i="2"/>
  <c r="W622" i="2"/>
  <c r="W235" i="2"/>
  <c r="W479" i="2"/>
  <c r="W400" i="2"/>
  <c r="W620" i="2"/>
  <c r="W456" i="2"/>
  <c r="W472" i="2"/>
  <c r="W32" i="2"/>
  <c r="W418" i="2"/>
  <c r="W491" i="2"/>
  <c r="W282" i="2"/>
  <c r="W285" i="2"/>
  <c r="W515" i="2"/>
  <c r="W310" i="2"/>
  <c r="W385" i="2"/>
  <c r="W322" i="2"/>
  <c r="W562" i="2"/>
  <c r="W636" i="2"/>
  <c r="W573" i="2"/>
  <c r="W207" i="2"/>
  <c r="W367" i="2"/>
  <c r="W373" i="2"/>
  <c r="W291" i="2"/>
  <c r="W319" i="2"/>
  <c r="W390" i="2"/>
  <c r="W395" i="2"/>
  <c r="W166" i="2"/>
  <c r="W601" i="2"/>
  <c r="W565" i="2"/>
  <c r="W209" i="2"/>
  <c r="W436" i="2"/>
  <c r="W121" i="2"/>
  <c r="W56" i="2"/>
  <c r="W59" i="2"/>
  <c r="W74" i="2"/>
  <c r="W107" i="2"/>
  <c r="W399" i="2"/>
  <c r="W540" i="2"/>
  <c r="W177" i="2"/>
  <c r="W231" i="2"/>
  <c r="W239" i="2"/>
  <c r="W242" i="2"/>
  <c r="W28" i="2"/>
  <c r="W254" i="2"/>
  <c r="W261" i="2"/>
  <c r="W268" i="2"/>
  <c r="W271" i="2"/>
  <c r="W363" i="2"/>
  <c r="W49" i="2"/>
  <c r="W509" i="2"/>
  <c r="W92" i="2"/>
  <c r="W300" i="2"/>
  <c r="W401" i="2"/>
  <c r="W146" i="2"/>
  <c r="W607" i="2"/>
  <c r="W611" i="2"/>
  <c r="W217" i="2"/>
  <c r="W627" i="2"/>
  <c r="W404" i="2"/>
  <c r="W335" i="2"/>
  <c r="W578" i="2"/>
  <c r="W590" i="2"/>
  <c r="W208" i="2"/>
  <c r="W616" i="2"/>
  <c r="W15" i="2"/>
  <c r="W86" i="2"/>
  <c r="W108" i="2"/>
  <c r="W26" i="2"/>
  <c r="W454" i="2"/>
  <c r="W51" i="2"/>
  <c r="W289" i="2"/>
  <c r="W296" i="2"/>
  <c r="W303" i="2"/>
  <c r="W142" i="2"/>
  <c r="W203" i="2"/>
  <c r="W204" i="3"/>
  <c r="W97" i="3"/>
  <c r="W539" i="3"/>
  <c r="W715" i="3"/>
  <c r="W559" i="3"/>
  <c r="W325" i="3"/>
  <c r="W56" i="3"/>
  <c r="W713" i="3"/>
  <c r="W202" i="3"/>
  <c r="W45" i="3"/>
  <c r="W527" i="3"/>
  <c r="W169" i="3"/>
  <c r="W203" i="3"/>
  <c r="W437" i="3"/>
  <c r="W193" i="3"/>
  <c r="W293" i="3"/>
  <c r="W294" i="3" s="1"/>
  <c r="W543" i="3"/>
  <c r="W152" i="3"/>
  <c r="W428" i="3"/>
  <c r="W73" i="3"/>
  <c r="W436" i="3"/>
  <c r="W312" i="3"/>
  <c r="W155" i="3"/>
  <c r="W156" i="3"/>
  <c r="W173" i="3"/>
  <c r="W345" i="3"/>
  <c r="W276" i="3"/>
  <c r="W64" i="3"/>
  <c r="W165" i="3"/>
  <c r="W526" i="3"/>
  <c r="W552" i="3"/>
  <c r="W717" i="3"/>
  <c r="W450" i="3"/>
  <c r="W562" i="3"/>
  <c r="W307" i="3"/>
  <c r="W72" i="3"/>
  <c r="W570" i="3"/>
  <c r="W40" i="3"/>
  <c r="W30" i="3"/>
  <c r="W684" i="3"/>
  <c r="W576" i="3"/>
  <c r="W600" i="3"/>
  <c r="W473" i="3"/>
  <c r="W503" i="3"/>
  <c r="W535" i="3"/>
  <c r="W548" i="3"/>
  <c r="W692" i="3"/>
  <c r="W88" i="3"/>
  <c r="W200" i="3"/>
  <c r="W284" i="3"/>
  <c r="W287" i="3" s="1"/>
  <c r="W439" i="3"/>
  <c r="W441" i="3" s="1"/>
  <c r="W519" i="3"/>
  <c r="W725" i="3"/>
  <c r="W189" i="3"/>
  <c r="W110" i="3"/>
  <c r="W329" i="3"/>
  <c r="W429" i="3"/>
  <c r="W192" i="3"/>
  <c r="W228" i="3"/>
  <c r="Y13" i="3"/>
  <c r="W446" i="3"/>
  <c r="W222" i="3"/>
  <c r="W144" i="3"/>
  <c r="W331" i="3"/>
  <c r="W711" i="3"/>
  <c r="W302" i="3"/>
  <c r="W290" i="3"/>
  <c r="W127" i="3"/>
  <c r="Z13" i="3"/>
  <c r="W491" i="3"/>
  <c r="W544" i="3"/>
  <c r="W555" i="3"/>
  <c r="W718" i="3"/>
  <c r="W46" i="3"/>
  <c r="W168" i="3"/>
  <c r="W265" i="3"/>
  <c r="W266" i="3" s="1"/>
  <c r="W454" i="3"/>
  <c r="W504" i="3"/>
  <c r="W560" i="3"/>
  <c r="W69" i="3"/>
  <c r="W170" i="3"/>
  <c r="W347" i="3"/>
  <c r="W679" i="3"/>
  <c r="W123" i="3"/>
  <c r="W529" i="3"/>
  <c r="W506" i="3"/>
  <c r="W363" i="3"/>
  <c r="W582" i="3"/>
  <c r="W21" i="3"/>
  <c r="W79" i="3"/>
  <c r="W726" i="3"/>
  <c r="W689" i="3"/>
  <c r="W18" i="3"/>
  <c r="W512" i="3"/>
  <c r="W513" i="3" s="1"/>
  <c r="W618" i="3"/>
  <c r="W227" i="3"/>
  <c r="W231" i="3"/>
  <c r="W399" i="3"/>
  <c r="W418" i="3"/>
  <c r="W442" i="3"/>
  <c r="W478" i="3"/>
  <c r="W540" i="3"/>
  <c r="W551" i="3"/>
  <c r="W714" i="3"/>
  <c r="W14" i="3"/>
  <c r="W136" i="3"/>
  <c r="W216" i="3"/>
  <c r="W256" i="3"/>
  <c r="W257" i="3" s="1"/>
  <c r="W376" i="3"/>
  <c r="W396" i="3"/>
  <c r="W398" i="3" s="1"/>
  <c r="W492" i="3"/>
  <c r="W105" i="3"/>
  <c r="W233" i="3"/>
  <c r="W665" i="3"/>
  <c r="W16" i="3"/>
  <c r="W236" i="3"/>
  <c r="W109" i="3"/>
  <c r="W508" i="3"/>
  <c r="W115" i="3"/>
  <c r="W179" i="3"/>
  <c r="W538" i="3"/>
  <c r="W712" i="3"/>
  <c r="W724" i="3"/>
  <c r="W444" i="3"/>
  <c r="W659" i="3"/>
  <c r="W660" i="3" s="1"/>
  <c r="W92" i="3"/>
  <c r="W368" i="3"/>
  <c r="W482" i="3"/>
  <c r="W604" i="3"/>
  <c r="W94" i="3"/>
  <c r="W597" i="3"/>
  <c r="W50" i="3"/>
  <c r="W19" i="3"/>
  <c r="W328" i="3"/>
  <c r="W459" i="3"/>
  <c r="W175" i="3"/>
  <c r="W13" i="3"/>
  <c r="W550" i="3"/>
  <c r="W467" i="3"/>
  <c r="W664" i="3"/>
  <c r="W48" i="3"/>
  <c r="W720" i="3"/>
  <c r="W536" i="3"/>
  <c r="W693" i="3"/>
  <c r="W484" i="3"/>
  <c r="W558" i="3"/>
  <c r="W234" i="3"/>
  <c r="W566" i="3"/>
  <c r="W33" i="3"/>
  <c r="W271" i="3"/>
  <c r="W499" i="3"/>
  <c r="W308" i="3"/>
  <c r="W82" i="3"/>
  <c r="W386" i="3"/>
  <c r="W474" i="3"/>
  <c r="W138" i="3"/>
  <c r="W306" i="3"/>
  <c r="W564" i="3"/>
  <c r="W573" i="3"/>
  <c r="W722" i="3"/>
  <c r="W723" i="3" s="1"/>
  <c r="W172" i="3"/>
  <c r="W524" i="3"/>
  <c r="W669" i="3"/>
  <c r="W95" i="3"/>
  <c r="W143" i="3"/>
  <c r="W686" i="3"/>
  <c r="W83" i="3"/>
  <c r="W696" i="3"/>
  <c r="W645" i="3"/>
  <c r="W561" i="3"/>
  <c r="W563" i="3"/>
  <c r="W106" i="3"/>
  <c r="W277" i="3"/>
  <c r="W289" i="3"/>
  <c r="W314" i="3"/>
  <c r="W335" i="3"/>
  <c r="W343" i="3"/>
  <c r="W140" i="3"/>
  <c r="W315" i="3"/>
  <c r="W299" i="3"/>
  <c r="W190" i="3"/>
  <c r="W278" i="3"/>
  <c r="W369" i="3"/>
  <c r="W239" i="3"/>
  <c r="W381" i="3"/>
  <c r="W501" i="3"/>
  <c r="W521" i="3"/>
  <c r="W592" i="3"/>
  <c r="W224" i="3"/>
  <c r="W601" i="3"/>
  <c r="W209" i="3"/>
  <c r="W611" i="3"/>
  <c r="W147" i="3"/>
  <c r="W317" i="3"/>
  <c r="W412" i="3"/>
  <c r="W489" i="3"/>
  <c r="W671" i="3"/>
  <c r="W642" i="3"/>
  <c r="W421" i="3"/>
  <c r="W158" i="3"/>
  <c r="W586" i="3"/>
  <c r="W207" i="3"/>
  <c r="W634" i="3"/>
  <c r="W674" i="3"/>
  <c r="W650" i="3"/>
  <c r="W498" i="3"/>
  <c r="W493" i="3"/>
  <c r="W93" i="3"/>
  <c r="W379" i="3"/>
  <c r="W126" i="3"/>
  <c r="W481" i="3"/>
  <c r="W53" i="3"/>
  <c r="W309" i="3"/>
  <c r="W226" i="3"/>
  <c r="W708" i="3"/>
  <c r="W673" i="3"/>
  <c r="W279" i="3"/>
  <c r="W403" i="3"/>
  <c r="W465" i="3"/>
  <c r="W22" i="3"/>
  <c r="W280" i="3"/>
  <c r="W448" i="3"/>
  <c r="W602" i="3"/>
  <c r="W672" i="3"/>
  <c r="W727" i="3"/>
  <c r="W638" i="3"/>
  <c r="W25" i="3"/>
  <c r="W640" i="3"/>
  <c r="W476" i="3"/>
  <c r="W477" i="3" s="1"/>
  <c r="W614" i="3"/>
  <c r="W648" i="3"/>
  <c r="W731" i="3"/>
  <c r="W191" i="3"/>
  <c r="W589" i="3"/>
  <c r="W114" i="3"/>
  <c r="W695" i="3"/>
  <c r="W736" i="3"/>
  <c r="W320" i="3"/>
  <c r="W163" i="3"/>
  <c r="W643" i="3"/>
  <c r="W644" i="3"/>
  <c r="W242" i="3"/>
  <c r="W651" i="3"/>
  <c r="W653" i="3"/>
  <c r="W655" i="3"/>
  <c r="W690" i="3"/>
  <c r="W387" i="3"/>
  <c r="W539" i="2"/>
  <c r="W93" i="2"/>
  <c r="W634" i="2"/>
  <c r="W455" i="2"/>
  <c r="W38" i="2"/>
  <c r="W361" i="2"/>
  <c r="W368" i="2"/>
  <c r="W419" i="2"/>
  <c r="W103" i="2"/>
  <c r="W462" i="2"/>
  <c r="W480" i="2"/>
  <c r="W483" i="2"/>
  <c r="W247" i="2"/>
  <c r="W75" i="2"/>
  <c r="W334" i="2"/>
  <c r="W344" i="2"/>
  <c r="W424" i="2"/>
  <c r="W99" i="2"/>
  <c r="W151" i="2"/>
  <c r="W469" i="2"/>
  <c r="W366" i="2"/>
  <c r="W131" i="2"/>
  <c r="W148" i="2"/>
  <c r="W167" i="2"/>
  <c r="W21" i="2"/>
  <c r="W417" i="2"/>
  <c r="W48" i="2"/>
  <c r="W342" i="2"/>
  <c r="W464" i="2"/>
  <c r="W478" i="2"/>
  <c r="W249" i="2"/>
  <c r="W64" i="2"/>
  <c r="W346" i="2"/>
  <c r="W267" i="2"/>
  <c r="W301" i="2"/>
  <c r="W116" i="2"/>
  <c r="W158" i="2"/>
  <c r="W496" i="2"/>
  <c r="W523" i="2"/>
  <c r="W388" i="2"/>
  <c r="W132" i="2"/>
  <c r="W327" i="2"/>
  <c r="W176" i="2"/>
  <c r="W265" i="2"/>
  <c r="W490" i="2"/>
  <c r="W369" i="2"/>
  <c r="W425" i="2"/>
  <c r="W501" i="2"/>
  <c r="W504" i="2"/>
  <c r="W288" i="2"/>
  <c r="W294" i="2"/>
  <c r="W302" i="2"/>
  <c r="W304" i="2"/>
  <c r="W127" i="2"/>
  <c r="W143" i="2"/>
  <c r="W180" i="2"/>
  <c r="W19" i="2"/>
  <c r="W412" i="2"/>
  <c r="W414" i="2"/>
  <c r="W467" i="2"/>
  <c r="W29" i="2"/>
  <c r="W422" i="2"/>
  <c r="W493" i="2"/>
  <c r="W46" i="2"/>
  <c r="W54" i="2"/>
  <c r="W65" i="2"/>
  <c r="W283" i="2"/>
  <c r="W91" i="2"/>
  <c r="W458" i="2"/>
  <c r="W364" i="2"/>
  <c r="W286" i="2"/>
  <c r="W295" i="2"/>
  <c r="W140" i="2"/>
  <c r="W420" i="2"/>
  <c r="W497" i="2"/>
  <c r="W505" i="2"/>
  <c r="W173" i="2"/>
  <c r="W572" i="2"/>
  <c r="W593" i="2"/>
  <c r="W362" i="2"/>
  <c r="W508" i="2"/>
  <c r="W82" i="2"/>
  <c r="W381" i="2"/>
  <c r="W447" i="2"/>
  <c r="W640" i="2"/>
  <c r="W60" i="2"/>
  <c r="W514" i="2"/>
  <c r="W71" i="2"/>
  <c r="W88" i="2"/>
  <c r="W111" i="2"/>
  <c r="W311" i="2"/>
  <c r="W529" i="2"/>
  <c r="W441" i="2"/>
  <c r="W174" i="2"/>
  <c r="Y13" i="2"/>
  <c r="W20" i="2"/>
  <c r="W452" i="2"/>
  <c r="W475" i="2"/>
  <c r="W30" i="2"/>
  <c r="W37" i="2"/>
  <c r="W355" i="2"/>
  <c r="W360" i="2"/>
  <c r="W365" i="2"/>
  <c r="W47" i="2"/>
  <c r="W77" i="2"/>
  <c r="W83" i="2"/>
  <c r="W376" i="2"/>
  <c r="W85" i="2"/>
  <c r="W525" i="2"/>
  <c r="W134" i="2"/>
  <c r="W329" i="2"/>
  <c r="W332" i="2"/>
  <c r="W482" i="2"/>
  <c r="W427" i="2"/>
  <c r="W518" i="2"/>
  <c r="W89" i="2"/>
  <c r="W102" i="2"/>
  <c r="W112" i="2"/>
  <c r="W119" i="2"/>
  <c r="W444" i="2"/>
  <c r="W535" i="2"/>
  <c r="W421" i="2"/>
  <c r="W45" i="2"/>
  <c r="W371" i="2"/>
  <c r="W67" i="2"/>
  <c r="W98" i="2"/>
  <c r="W382" i="2"/>
  <c r="W522" i="2"/>
  <c r="W442" i="2"/>
  <c r="W633" i="2"/>
  <c r="W569" i="2"/>
  <c r="W109" i="2"/>
  <c r="W309" i="2"/>
  <c r="W527" i="2"/>
  <c r="W124" i="2"/>
  <c r="W113" i="2"/>
  <c r="W532" i="2"/>
  <c r="W128" i="2"/>
  <c r="W152" i="2"/>
  <c r="W156" i="2"/>
  <c r="W184" i="2"/>
  <c r="W224" i="2"/>
  <c r="W317" i="2"/>
  <c r="W530" i="2"/>
  <c r="W135" i="2"/>
  <c r="W445" i="2"/>
  <c r="W181" i="2"/>
  <c r="W574" i="2"/>
  <c r="W614" i="2"/>
  <c r="W129" i="2"/>
  <c r="W178" i="2"/>
  <c r="W521" i="2"/>
  <c r="W105" i="2"/>
  <c r="W110" i="2"/>
  <c r="W125" i="2"/>
  <c r="W389" i="2"/>
  <c r="W533" i="2"/>
  <c r="W169" i="2"/>
  <c r="W571" i="2"/>
  <c r="W580" i="2"/>
  <c r="W225" i="2"/>
  <c r="W494" i="2"/>
  <c r="W70" i="2"/>
  <c r="W498" i="2"/>
  <c r="W377" i="2"/>
  <c r="W87" i="2"/>
  <c r="W299" i="2"/>
  <c r="W313" i="2"/>
  <c r="W114" i="2"/>
  <c r="W117" i="2"/>
  <c r="W440" i="2"/>
  <c r="W534" i="2"/>
  <c r="W537" i="2"/>
  <c r="W408" i="2"/>
  <c r="W161" i="2"/>
  <c r="W164" i="2"/>
  <c r="W182" i="2"/>
  <c r="W185" i="2"/>
  <c r="W489" i="2"/>
  <c r="W90" i="2"/>
  <c r="W526" i="2"/>
  <c r="W449" i="2"/>
  <c r="W154" i="2"/>
  <c r="W563" i="2"/>
  <c r="W592" i="2"/>
  <c r="W596" i="2"/>
  <c r="W338" i="2"/>
  <c r="W429" i="2"/>
  <c r="W94" i="2"/>
  <c r="W123" i="2"/>
  <c r="W155" i="2"/>
  <c r="W197" i="2"/>
  <c r="W216" i="2"/>
  <c r="W594" i="2"/>
  <c r="W204" i="2"/>
  <c r="W193" i="2"/>
  <c r="W340" i="2"/>
  <c r="W586" i="2"/>
  <c r="W201" i="2"/>
  <c r="W222" i="2"/>
  <c r="W139" i="2"/>
  <c r="W450" i="2"/>
  <c r="W564" i="2"/>
  <c r="W617" i="2"/>
  <c r="W642" i="2"/>
  <c r="W615" i="2"/>
  <c r="W618" i="2"/>
  <c r="W202" i="2"/>
  <c r="W223" i="2"/>
  <c r="W226" i="2"/>
  <c r="W227" i="2"/>
  <c r="W619" i="2"/>
  <c r="W168" i="2"/>
  <c r="W568" i="2"/>
  <c r="W220" i="2"/>
  <c r="AA656" i="3" l="1"/>
  <c r="AA354" i="3"/>
  <c r="Z656" i="3"/>
  <c r="AA67" i="3"/>
  <c r="AA468" i="3"/>
  <c r="Z522" i="3"/>
  <c r="W433" i="3"/>
  <c r="AA582" i="3"/>
  <c r="AA681" i="3"/>
  <c r="AA625" i="3"/>
  <c r="AA279" i="3"/>
  <c r="AA529" i="3"/>
  <c r="Y283" i="3"/>
  <c r="AA283" i="3" s="1"/>
  <c r="W339" i="3"/>
  <c r="Z723" i="3"/>
  <c r="AA424" i="3"/>
  <c r="Y150" i="3"/>
  <c r="AA146" i="3"/>
  <c r="AA717" i="3"/>
  <c r="Y704" i="3"/>
  <c r="AA704" i="3" s="1"/>
  <c r="AA391" i="3"/>
  <c r="AA533" i="3"/>
  <c r="AA530" i="3"/>
  <c r="Y475" i="3"/>
  <c r="AA475" i="3" s="1"/>
  <c r="AA371" i="3"/>
  <c r="AA348" i="3"/>
  <c r="Z430" i="3"/>
  <c r="Y721" i="3"/>
  <c r="AA721" i="3" s="1"/>
  <c r="AA110" i="3"/>
  <c r="AA138" i="3"/>
  <c r="AA496" i="3"/>
  <c r="Z272" i="3"/>
  <c r="AA272" i="3" s="1"/>
  <c r="AA554" i="3"/>
  <c r="AA620" i="3"/>
  <c r="Z339" i="3"/>
  <c r="AA339" i="3" s="1"/>
  <c r="Y86" i="3"/>
  <c r="AA86" i="3" s="1"/>
  <c r="Z462" i="3"/>
  <c r="AA462" i="3" s="1"/>
  <c r="Z525" i="3"/>
  <c r="Y395" i="3"/>
  <c r="AA510" i="3"/>
  <c r="AA259" i="3"/>
  <c r="AA70" i="3"/>
  <c r="Z361" i="3"/>
  <c r="AA361" i="3" s="1"/>
  <c r="Z370" i="3"/>
  <c r="AA637" i="3"/>
  <c r="AA683" i="3"/>
  <c r="AA340" i="3"/>
  <c r="W333" i="3"/>
  <c r="AA622" i="3"/>
  <c r="AA473" i="3"/>
  <c r="AA226" i="3"/>
  <c r="Z336" i="3"/>
  <c r="AA336" i="3" s="1"/>
  <c r="W292" i="3"/>
  <c r="Y292" i="3"/>
  <c r="AA292" i="3" s="1"/>
  <c r="Z55" i="3"/>
  <c r="AA55" i="3" s="1"/>
  <c r="AA613" i="3"/>
  <c r="AA643" i="3"/>
  <c r="AA310" i="3"/>
  <c r="AA114" i="3"/>
  <c r="AA488" i="3"/>
  <c r="Y427" i="3"/>
  <c r="AA427" i="3" s="1"/>
  <c r="Z388" i="3"/>
  <c r="AA388" i="3" s="1"/>
  <c r="AA59" i="3"/>
  <c r="AA720" i="3"/>
  <c r="AA594" i="3"/>
  <c r="AA360" i="3"/>
  <c r="Z513" i="3"/>
  <c r="AA513" i="3" s="1"/>
  <c r="AA316" i="3"/>
  <c r="AA382" i="3"/>
  <c r="AA342" i="3"/>
  <c r="Z297" i="3"/>
  <c r="Y477" i="3"/>
  <c r="AA477" i="3" s="1"/>
  <c r="AA34" i="3"/>
  <c r="W490" i="3"/>
  <c r="AA723" i="3"/>
  <c r="AA676" i="3"/>
  <c r="AA196" i="3"/>
  <c r="AA567" i="3"/>
  <c r="AA557" i="3"/>
  <c r="AA420" i="3"/>
  <c r="Y417" i="3"/>
  <c r="AA417" i="3" s="1"/>
  <c r="AA736" i="3"/>
  <c r="AA208" i="3"/>
  <c r="AA669" i="3"/>
  <c r="AA498" i="3"/>
  <c r="AA142" i="3"/>
  <c r="Z321" i="3"/>
  <c r="AA321" i="3" s="1"/>
  <c r="AA456" i="3"/>
  <c r="AA544" i="3"/>
  <c r="AA32" i="3"/>
  <c r="AA682" i="3"/>
  <c r="AA332" i="3"/>
  <c r="AA176" i="3"/>
  <c r="AA262" i="3"/>
  <c r="AA231" i="3"/>
  <c r="Z470" i="3"/>
  <c r="AA470" i="3" s="1"/>
  <c r="Z70" i="3"/>
  <c r="Z410" i="3"/>
  <c r="AA410" i="3" s="1"/>
  <c r="AA44" i="3"/>
  <c r="Y495" i="3"/>
  <c r="AA495" i="3" s="1"/>
  <c r="Z441" i="3"/>
  <c r="Z510" i="3"/>
  <c r="AA296" i="3"/>
  <c r="AA648" i="3"/>
  <c r="AA508" i="3"/>
  <c r="AA338" i="3"/>
  <c r="AA738" i="3"/>
  <c r="AA261" i="3"/>
  <c r="AA15" i="3"/>
  <c r="AA315" i="3"/>
  <c r="AA659" i="3"/>
  <c r="AA127" i="3"/>
  <c r="AA442" i="3"/>
  <c r="AA172" i="3"/>
  <c r="AA531" i="3"/>
  <c r="AA363" i="3"/>
  <c r="AA84" i="3"/>
  <c r="AA725" i="3"/>
  <c r="Y166" i="3"/>
  <c r="AA47" i="3"/>
  <c r="AA397" i="3"/>
  <c r="AA136" i="3"/>
  <c r="AA45" i="3"/>
  <c r="W364" i="3"/>
  <c r="Y438" i="3"/>
  <c r="Z438" i="3"/>
  <c r="Z102" i="3"/>
  <c r="Y102" i="3"/>
  <c r="Z304" i="3"/>
  <c r="Y304" i="3"/>
  <c r="AA297" i="3"/>
  <c r="Z266" i="3"/>
  <c r="Y266" i="3"/>
  <c r="AA266" i="3" s="1"/>
  <c r="Y264" i="3"/>
  <c r="Z264" i="3"/>
  <c r="AA684" i="3"/>
  <c r="AA117" i="3"/>
  <c r="Y660" i="3"/>
  <c r="Z660" i="3"/>
  <c r="AA714" i="3"/>
  <c r="AA526" i="3"/>
  <c r="AA271" i="3"/>
  <c r="AA432" i="3"/>
  <c r="AA421" i="3"/>
  <c r="Y134" i="3"/>
  <c r="Z134" i="3"/>
  <c r="Z358" i="3"/>
  <c r="Y358" i="3"/>
  <c r="Z662" i="3"/>
  <c r="Y662" i="3"/>
  <c r="Z287" i="3"/>
  <c r="Y287" i="3"/>
  <c r="AA287" i="3" s="1"/>
  <c r="Y678" i="3"/>
  <c r="Z678" i="3"/>
  <c r="Y449" i="3"/>
  <c r="Z449" i="3"/>
  <c r="Z487" i="3"/>
  <c r="Y487" i="3"/>
  <c r="AA487" i="3" s="1"/>
  <c r="AA249" i="3"/>
  <c r="Y390" i="3"/>
  <c r="Z390" i="3"/>
  <c r="Y269" i="3"/>
  <c r="Z269" i="3"/>
  <c r="AA639" i="3"/>
  <c r="AA437" i="3"/>
  <c r="Z393" i="3"/>
  <c r="Y393" i="3"/>
  <c r="AA393" i="3" s="1"/>
  <c r="AA732" i="3"/>
  <c r="Y517" i="3"/>
  <c r="AA517" i="3" s="1"/>
  <c r="AA221" i="3"/>
  <c r="AA668" i="3"/>
  <c r="AA298" i="3"/>
  <c r="AA548" i="3"/>
  <c r="AA708" i="3"/>
  <c r="AA346" i="3"/>
  <c r="AA345" i="3"/>
  <c r="AA23" i="3"/>
  <c r="AA150" i="3"/>
  <c r="W656" i="3"/>
  <c r="W214" i="3"/>
  <c r="W264" i="3"/>
  <c r="N740" i="3"/>
  <c r="Z740" i="3" s="1"/>
  <c r="Z246" i="3"/>
  <c r="Y246" i="3"/>
  <c r="AA246" i="3" s="1"/>
  <c r="Y691" i="3"/>
  <c r="AA691" i="3" s="1"/>
  <c r="AA539" i="3"/>
  <c r="AA35" i="3"/>
  <c r="AA167" i="3"/>
  <c r="AA614" i="3"/>
  <c r="AA333" i="3"/>
  <c r="AA395" i="3"/>
  <c r="AA24" i="3"/>
  <c r="Y281" i="3"/>
  <c r="AA281" i="3" s="1"/>
  <c r="AA731" i="3"/>
  <c r="Y710" i="3"/>
  <c r="Z710" i="3"/>
  <c r="AA415" i="3"/>
  <c r="AA739" i="3"/>
  <c r="AA701" i="3"/>
  <c r="AA341" i="3"/>
  <c r="AA413" i="3"/>
  <c r="AA478" i="3"/>
  <c r="AA148" i="3"/>
  <c r="AA428" i="3"/>
  <c r="AA303" i="3"/>
  <c r="AA419" i="3"/>
  <c r="AA380" i="3"/>
  <c r="AA103" i="3"/>
  <c r="AA568" i="3"/>
  <c r="AA401" i="3"/>
  <c r="AA467" i="3"/>
  <c r="AA68" i="3"/>
  <c r="AA141" i="3"/>
  <c r="W682" i="3"/>
  <c r="AA578" i="3"/>
  <c r="Z415" i="3"/>
  <c r="AA735" i="3"/>
  <c r="AA374" i="3"/>
  <c r="AA673" i="3"/>
  <c r="AA453" i="3"/>
  <c r="AA515" i="3"/>
  <c r="AA426" i="3"/>
  <c r="AA644" i="3"/>
  <c r="AA75" i="3"/>
  <c r="AA241" i="3"/>
  <c r="AA386" i="3"/>
  <c r="AA522" i="3"/>
  <c r="AA650" i="3"/>
  <c r="AA155" i="3"/>
  <c r="AA71" i="3"/>
  <c r="W300" i="3"/>
  <c r="X740" i="3"/>
  <c r="AA652" i="3"/>
  <c r="AA502" i="3"/>
  <c r="AA447" i="3"/>
  <c r="AA327" i="3"/>
  <c r="Z404" i="3"/>
  <c r="AA404" i="3" s="1"/>
  <c r="AA90" i="3"/>
  <c r="AA367" i="3"/>
  <c r="AA550" i="3"/>
  <c r="AA635" i="3"/>
  <c r="AA158" i="3"/>
  <c r="AA254" i="3"/>
  <c r="Y452" i="3"/>
  <c r="AA452" i="3" s="1"/>
  <c r="AA166" i="3"/>
  <c r="W344" i="3"/>
  <c r="W304" i="3"/>
  <c r="AA430" i="3"/>
  <c r="AA405" i="3"/>
  <c r="AA372" i="3"/>
  <c r="AA617" i="3"/>
  <c r="AA350" i="3"/>
  <c r="Z198" i="3"/>
  <c r="AA198" i="3" s="1"/>
  <c r="AA185" i="3"/>
  <c r="AA334" i="3"/>
  <c r="AA493" i="3"/>
  <c r="AA480" i="3"/>
  <c r="Z255" i="3"/>
  <c r="AA255" i="3" s="1"/>
  <c r="AA242" i="3"/>
  <c r="AA592" i="3"/>
  <c r="AA235" i="3"/>
  <c r="AA212" i="3"/>
  <c r="Z28" i="3"/>
  <c r="AA407" i="3"/>
  <c r="W269" i="3"/>
  <c r="AA230" i="3"/>
  <c r="AA658" i="3"/>
  <c r="Y483" i="3"/>
  <c r="AA483" i="3" s="1"/>
  <c r="AA688" i="3"/>
  <c r="AA694" i="3"/>
  <c r="AA330" i="3"/>
  <c r="AA609" i="3"/>
  <c r="AA169" i="3"/>
  <c r="AA651" i="3"/>
  <c r="AA600" i="3"/>
  <c r="AA78" i="3"/>
  <c r="AA41" i="3"/>
  <c r="AA99" i="3"/>
  <c r="AA153" i="3"/>
  <c r="Y28" i="3"/>
  <c r="AA17" i="3"/>
  <c r="AA677" i="3"/>
  <c r="AA412" i="3"/>
  <c r="AA546" i="3"/>
  <c r="AA689" i="3"/>
  <c r="AA56" i="3"/>
  <c r="AA523" i="3"/>
  <c r="AA698" i="3"/>
  <c r="AA366" i="3"/>
  <c r="AA690" i="3"/>
  <c r="Y466" i="3"/>
  <c r="AA466" i="3" s="1"/>
  <c r="AA443" i="3"/>
  <c r="AA378" i="3"/>
  <c r="Z118" i="3"/>
  <c r="AA118" i="3" s="1"/>
  <c r="W61" i="3"/>
  <c r="AA370" i="3"/>
  <c r="Y490" i="3"/>
  <c r="AA490" i="3" s="1"/>
  <c r="Y425" i="3"/>
  <c r="AA425" i="3" s="1"/>
  <c r="AA719" i="3"/>
  <c r="Z356" i="3"/>
  <c r="AA356" i="3" s="1"/>
  <c r="AA628" i="3"/>
  <c r="AA165" i="3"/>
  <c r="AA353" i="3"/>
  <c r="AA375" i="3"/>
  <c r="Z737" i="3"/>
  <c r="AA737" i="3" s="1"/>
  <c r="AA234" i="3"/>
  <c r="AA232" i="3"/>
  <c r="AA347" i="3"/>
  <c r="Y214" i="3"/>
  <c r="AA214" i="3" s="1"/>
  <c r="AA26" i="3"/>
  <c r="AA728" i="3"/>
  <c r="AA566" i="3"/>
  <c r="W272" i="3"/>
  <c r="W370" i="3"/>
  <c r="Y364" i="3"/>
  <c r="AA364" i="3" s="1"/>
  <c r="Y300" i="3"/>
  <c r="AA300" i="3" s="1"/>
  <c r="AA647" i="3"/>
  <c r="AA672" i="3"/>
  <c r="AA532" i="3"/>
  <c r="AA494" i="3"/>
  <c r="AA514" i="3"/>
  <c r="Z732" i="3"/>
  <c r="AA238" i="3"/>
  <c r="AA305" i="3"/>
  <c r="AA537" i="3"/>
  <c r="AA605" i="3"/>
  <c r="AA239" i="3"/>
  <c r="AA534" i="3"/>
  <c r="AA461" i="3"/>
  <c r="AA400" i="3"/>
  <c r="AA243" i="3"/>
  <c r="AA181" i="3"/>
  <c r="AA227" i="3"/>
  <c r="AA218" i="3"/>
  <c r="AA365" i="3"/>
  <c r="Z182" i="3"/>
  <c r="AA182" i="3" s="1"/>
  <c r="AA108" i="3"/>
  <c r="AA577" i="3"/>
  <c r="Z251" i="3"/>
  <c r="AA251" i="3" s="1"/>
  <c r="AA700" i="3"/>
  <c r="AA376" i="3"/>
  <c r="AA441" i="3"/>
  <c r="AA686" i="3"/>
  <c r="AA260" i="3"/>
  <c r="AA171" i="3"/>
  <c r="AA492" i="3"/>
  <c r="AA290" i="3"/>
  <c r="AA435" i="3"/>
  <c r="AA525" i="3"/>
  <c r="AA616" i="3"/>
  <c r="AA36" i="3"/>
  <c r="AA113" i="3"/>
  <c r="AA661" i="3"/>
  <c r="AA322" i="3"/>
  <c r="AA638" i="3"/>
  <c r="AA489" i="3"/>
  <c r="AA276" i="3"/>
  <c r="AA37" i="3"/>
  <c r="AA655" i="3"/>
  <c r="AA349" i="3"/>
  <c r="AA273" i="3"/>
  <c r="AA187" i="3"/>
  <c r="AA606" i="3"/>
  <c r="AA267" i="3"/>
  <c r="W678" i="3"/>
  <c r="W321" i="3"/>
  <c r="W230" i="3"/>
  <c r="W55" i="3"/>
  <c r="W281" i="3"/>
  <c r="W198" i="3"/>
  <c r="W470" i="3"/>
  <c r="W701" i="3"/>
  <c r="W522" i="3"/>
  <c r="W166" i="3"/>
  <c r="W710" i="3"/>
  <c r="W483" i="3"/>
  <c r="W533" i="3"/>
  <c r="W502" i="3"/>
  <c r="W407" i="3"/>
  <c r="W182" i="3"/>
  <c r="W28" i="3"/>
  <c r="W449" i="3"/>
  <c r="W721" i="3"/>
  <c r="W351" i="3"/>
  <c r="W704" i="3"/>
  <c r="W438" i="3"/>
  <c r="W466" i="3"/>
  <c r="W452" i="3"/>
  <c r="W475" i="3"/>
  <c r="W525" i="3"/>
  <c r="W361" i="3"/>
  <c r="W462" i="3"/>
  <c r="W413" i="3"/>
  <c r="W388" i="3"/>
  <c r="AA13" i="3"/>
  <c r="W691" i="3"/>
  <c r="W430" i="3"/>
  <c r="W44" i="3"/>
  <c r="W134" i="3"/>
  <c r="W70" i="3"/>
  <c r="W118" i="3"/>
  <c r="W310" i="3"/>
  <c r="W425" i="3"/>
  <c r="W510" i="3"/>
  <c r="W150" i="3"/>
  <c r="W102" i="3"/>
  <c r="W86" i="3"/>
  <c r="W251" i="3"/>
  <c r="W297" i="3"/>
  <c r="W732" i="3"/>
  <c r="W404" i="3"/>
  <c r="W487" i="3"/>
  <c r="W246" i="3"/>
  <c r="W495" i="3"/>
  <c r="W67" i="3"/>
  <c r="W336" i="3"/>
  <c r="AA351" i="2"/>
  <c r="Y230" i="2"/>
  <c r="AA96" i="2"/>
  <c r="AA279" i="2"/>
  <c r="AA538" i="2"/>
  <c r="AA629" i="2"/>
  <c r="AA419" i="2"/>
  <c r="Z643" i="2"/>
  <c r="AA598" i="2"/>
  <c r="AA174" i="2"/>
  <c r="AA215" i="2"/>
  <c r="AA576" i="2"/>
  <c r="AA514" i="2"/>
  <c r="AA80" i="2"/>
  <c r="AA182" i="2"/>
  <c r="AA605" i="2"/>
  <c r="AA596" i="2"/>
  <c r="AA104" i="2"/>
  <c r="AA87" i="2"/>
  <c r="AA280" i="2"/>
  <c r="AA220" i="2"/>
  <c r="AA479" i="2"/>
  <c r="AA489" i="2"/>
  <c r="AA58" i="2"/>
  <c r="AA35" i="2"/>
  <c r="AA448" i="2"/>
  <c r="AA639" i="2"/>
  <c r="AA635" i="2"/>
  <c r="AA97" i="2"/>
  <c r="AA554" i="2"/>
  <c r="AA537" i="2"/>
  <c r="AA121" i="2"/>
  <c r="AA621" i="2"/>
  <c r="AA533" i="2"/>
  <c r="AA249" i="2"/>
  <c r="AA25" i="2"/>
  <c r="AA528" i="2"/>
  <c r="AA376" i="2"/>
  <c r="AA631" i="2"/>
  <c r="AA584" i="2"/>
  <c r="AA271" i="2"/>
  <c r="AA617" i="2"/>
  <c r="AA115" i="2"/>
  <c r="AA291" i="2"/>
  <c r="AA491" i="2"/>
  <c r="AA468" i="2"/>
  <c r="AA616" i="2"/>
  <c r="AA164" i="2"/>
  <c r="AA386" i="2"/>
  <c r="AA467" i="2"/>
  <c r="AA355" i="2"/>
  <c r="AA580" i="2"/>
  <c r="AA141" i="2"/>
  <c r="AA277" i="2"/>
  <c r="AA343" i="2"/>
  <c r="AA178" i="2"/>
  <c r="AA481" i="2"/>
  <c r="AA643" i="2"/>
  <c r="AA172" i="2"/>
  <c r="AA38" i="2"/>
  <c r="AA559" i="2"/>
  <c r="AA158" i="2"/>
  <c r="AA372" i="2"/>
  <c r="AA473" i="2"/>
  <c r="AA551" i="2"/>
  <c r="AA438" i="2"/>
  <c r="AA550" i="2"/>
  <c r="AA34" i="2"/>
  <c r="AA604" i="2"/>
  <c r="AA626" i="2"/>
  <c r="AA117" i="2"/>
  <c r="AA208" i="2"/>
  <c r="AA84" i="2"/>
  <c r="AA476" i="2"/>
  <c r="AA582" i="2"/>
  <c r="AA52" i="2"/>
  <c r="AA144" i="2"/>
  <c r="AA387" i="2"/>
  <c r="AA76" i="2"/>
  <c r="AA211" i="2"/>
  <c r="AA326" i="2"/>
  <c r="AA455" i="2"/>
  <c r="AA638" i="2"/>
  <c r="AA397" i="2"/>
  <c r="AA255" i="2"/>
  <c r="AA110" i="2"/>
  <c r="AA422" i="2"/>
  <c r="AA414" i="2"/>
  <c r="AA450" i="2"/>
  <c r="AA353" i="2"/>
  <c r="AA270" i="2"/>
  <c r="AA237" i="2"/>
  <c r="AA304" i="2"/>
  <c r="AA257" i="2"/>
  <c r="AA563" i="2"/>
  <c r="AA446" i="2"/>
  <c r="AA113" i="2"/>
  <c r="AA378" i="2"/>
  <c r="AA59" i="2"/>
  <c r="AA151" i="2"/>
  <c r="AA497" i="2"/>
  <c r="AA406" i="2"/>
  <c r="AA526" i="2"/>
  <c r="AA137" i="2"/>
  <c r="AA214" i="2"/>
  <c r="AA359" i="2"/>
  <c r="AA561" i="2"/>
  <c r="AA396" i="2"/>
  <c r="AA28" i="2"/>
  <c r="AA358" i="2"/>
  <c r="AA194" i="2"/>
  <c r="AA256" i="2"/>
  <c r="AA377" i="2"/>
  <c r="AA432" i="2"/>
  <c r="AA612" i="2"/>
  <c r="AA306" i="2"/>
  <c r="AA546" i="2"/>
  <c r="AA218" i="2"/>
  <c r="AA520" i="2"/>
  <c r="AA590" i="2"/>
  <c r="AA275" i="2"/>
  <c r="AA206" i="2"/>
  <c r="AA394" i="2"/>
  <c r="AA525" i="2"/>
  <c r="AA382" i="2"/>
  <c r="AA420" i="2"/>
  <c r="AA460" i="2"/>
  <c r="AA430" i="2"/>
  <c r="AA471" i="2"/>
  <c r="AA637" i="2"/>
  <c r="AA555" i="2"/>
  <c r="AA99" i="2"/>
  <c r="AA464" i="2"/>
  <c r="AA436" i="2"/>
  <c r="AA284" i="2"/>
  <c r="AA238" i="2"/>
  <c r="AA624" i="2"/>
  <c r="AA595" i="2"/>
  <c r="AA594" i="2"/>
  <c r="AA126" i="2"/>
  <c r="AA235" i="2"/>
  <c r="AA568" i="2"/>
  <c r="AA314" i="2"/>
  <c r="AA48" i="2"/>
  <c r="AA354" i="2"/>
  <c r="AA510" i="2"/>
  <c r="AA592" i="2"/>
  <c r="AA534" i="2"/>
  <c r="AA31" i="2"/>
  <c r="AA565" i="2"/>
  <c r="AA133" i="2"/>
  <c r="AA124" i="2"/>
  <c r="AA274" i="2"/>
  <c r="AA503" i="2"/>
  <c r="AA513" i="2"/>
  <c r="AA472" i="2"/>
  <c r="AA573" i="2"/>
  <c r="AA313" i="2"/>
  <c r="AA332" i="2"/>
  <c r="AA315" i="2"/>
  <c r="AA61" i="2"/>
  <c r="AA427" i="2"/>
  <c r="AA219" i="2"/>
  <c r="Y410" i="2"/>
  <c r="AA410" i="2" s="1"/>
  <c r="AA495" i="2"/>
  <c r="N644" i="2"/>
  <c r="Z644" i="2" s="1"/>
  <c r="Z341" i="2"/>
  <c r="AA341" i="2" s="1"/>
  <c r="Z451" i="2"/>
  <c r="AA451" i="2" s="1"/>
  <c r="AA566" i="2"/>
  <c r="AA83" i="2"/>
  <c r="AA642" i="2"/>
  <c r="AA609" i="2"/>
  <c r="AA517" i="2"/>
  <c r="AA231" i="2"/>
  <c r="AA608" i="2"/>
  <c r="AA516" i="2"/>
  <c r="AA198" i="2"/>
  <c r="AA262" i="2"/>
  <c r="AA241" i="2"/>
  <c r="AA459" i="2"/>
  <c r="AA458" i="2"/>
  <c r="AA190" i="2"/>
  <c r="AA130" i="2"/>
  <c r="AA431" i="2"/>
  <c r="AA572" i="2"/>
  <c r="AA300" i="2"/>
  <c r="AA456" i="2"/>
  <c r="AA50" i="2"/>
  <c r="AA30" i="2"/>
  <c r="AA21" i="2"/>
  <c r="AA601" i="2"/>
  <c r="AA278" i="2"/>
  <c r="AA600" i="2"/>
  <c r="AA73" i="2"/>
  <c r="AA40" i="2"/>
  <c r="AA192" i="2"/>
  <c r="AA352" i="2"/>
  <c r="AA589" i="2"/>
  <c r="AA474" i="2"/>
  <c r="AA484" i="2"/>
  <c r="AA585" i="2"/>
  <c r="AA317" i="2"/>
  <c r="AA200" i="2"/>
  <c r="AA581" i="2"/>
  <c r="Y644" i="2"/>
  <c r="X644" i="2"/>
  <c r="AA129" i="2"/>
  <c r="AA553" i="2"/>
  <c r="AA140" i="2"/>
  <c r="AA17" i="2"/>
  <c r="AA381" i="2"/>
  <c r="AA213" i="2"/>
  <c r="AA230" i="2"/>
  <c r="AA539" i="2"/>
  <c r="AA622" i="2"/>
  <c r="AA542" i="2"/>
  <c r="AA337" i="2"/>
  <c r="AA543" i="2"/>
  <c r="AA254" i="2"/>
  <c r="AA530" i="2"/>
  <c r="AA212" i="2"/>
  <c r="AA303" i="2"/>
  <c r="AA195" i="2"/>
  <c r="AA283" i="2"/>
  <c r="AA508" i="2"/>
  <c r="AA441" i="2"/>
  <c r="AA267" i="2"/>
  <c r="AA524" i="2"/>
  <c r="AA389" i="2"/>
  <c r="AA415" i="2"/>
  <c r="AA321" i="2"/>
  <c r="AA588" i="2"/>
  <c r="AA296" i="2"/>
  <c r="AA362" i="2"/>
  <c r="AA91" i="2"/>
  <c r="AA250" i="2"/>
  <c r="AA203" i="2"/>
  <c r="AA147" i="2"/>
  <c r="AA24" i="2"/>
  <c r="AA549" i="2"/>
  <c r="AA53" i="2"/>
  <c r="AA229" i="2"/>
  <c r="AA579" i="2"/>
  <c r="AA152" i="2"/>
  <c r="AA390" i="2"/>
  <c r="AA39" i="2"/>
  <c r="AA292" i="2"/>
  <c r="AA492" i="2"/>
  <c r="AA179" i="2"/>
  <c r="AA305" i="2"/>
  <c r="AA509" i="2"/>
  <c r="AA558" i="2"/>
  <c r="AA290" i="2"/>
  <c r="AA453" i="2"/>
  <c r="AA593" i="2"/>
  <c r="AA545" i="2"/>
  <c r="AA132" i="2"/>
  <c r="AA433" i="2"/>
  <c r="AA507" i="2"/>
  <c r="AA466" i="2"/>
  <c r="AA544" i="2"/>
  <c r="AA366" i="2"/>
  <c r="W341" i="2"/>
  <c r="W451" i="2"/>
  <c r="W630" i="2"/>
  <c r="W410" i="2"/>
  <c r="W643" i="2"/>
  <c r="AA13" i="2"/>
  <c r="W230" i="2"/>
  <c r="AA304" i="3" l="1"/>
  <c r="AA134" i="3"/>
  <c r="AA264" i="3"/>
  <c r="Y740" i="3"/>
  <c r="AA740" i="3" s="1"/>
  <c r="AA660" i="3"/>
  <c r="AA438" i="3"/>
  <c r="AA678" i="3"/>
  <c r="AA710" i="3"/>
  <c r="AA28" i="3"/>
  <c r="AA449" i="3"/>
  <c r="AA269" i="3"/>
  <c r="AA662" i="3"/>
  <c r="AA102" i="3"/>
  <c r="AA390" i="3"/>
  <c r="AA358" i="3"/>
  <c r="W740" i="3"/>
  <c r="AA644" i="2"/>
  <c r="W644" i="2"/>
  <c r="X13" i="1" l="1"/>
  <c r="X721" i="1"/>
  <c r="X719" i="1"/>
  <c r="X718" i="1"/>
  <c r="X717" i="1"/>
  <c r="X716" i="1"/>
  <c r="X715" i="1"/>
  <c r="X714" i="1"/>
  <c r="X713" i="1"/>
  <c r="X712" i="1"/>
  <c r="X710" i="1"/>
  <c r="X708" i="1"/>
  <c r="X707" i="1"/>
  <c r="X706" i="1"/>
  <c r="X705" i="1"/>
  <c r="X704" i="1"/>
  <c r="X703" i="1"/>
  <c r="X702" i="1"/>
  <c r="X701" i="1"/>
  <c r="X700" i="1"/>
  <c r="X699" i="1"/>
  <c r="X698" i="1"/>
  <c r="X697" i="1"/>
  <c r="X696" i="1"/>
  <c r="X695" i="1"/>
  <c r="X694" i="1"/>
  <c r="X691" i="1"/>
  <c r="X689" i="1"/>
  <c r="X688" i="1"/>
  <c r="X687" i="1"/>
  <c r="X686" i="1"/>
  <c r="X685" i="1"/>
  <c r="X684" i="1"/>
  <c r="X683" i="1"/>
  <c r="X682" i="1"/>
  <c r="X681" i="1"/>
  <c r="X680" i="1"/>
  <c r="X679" i="1"/>
  <c r="X677" i="1"/>
  <c r="X676" i="1"/>
  <c r="X675" i="1"/>
  <c r="X673" i="1"/>
  <c r="X672" i="1"/>
  <c r="X671" i="1"/>
  <c r="X670" i="1"/>
  <c r="X669" i="1"/>
  <c r="X668" i="1"/>
  <c r="X667" i="1"/>
  <c r="X666" i="1"/>
  <c r="X665" i="1"/>
  <c r="X664" i="1"/>
  <c r="X663" i="1"/>
  <c r="X662" i="1"/>
  <c r="X661" i="1"/>
  <c r="X660" i="1"/>
  <c r="X659" i="1"/>
  <c r="X656" i="1"/>
  <c r="X655" i="1"/>
  <c r="X654" i="1"/>
  <c r="X653" i="1"/>
  <c r="X651" i="1"/>
  <c r="X650" i="1"/>
  <c r="X649" i="1"/>
  <c r="X648" i="1"/>
  <c r="X647" i="1"/>
  <c r="X646" i="1"/>
  <c r="X645" i="1"/>
  <c r="X644" i="1"/>
  <c r="X643" i="1"/>
  <c r="X642" i="1"/>
  <c r="X641" i="1"/>
  <c r="X640" i="1"/>
  <c r="X639" i="1"/>
  <c r="X637" i="1"/>
  <c r="X635" i="1"/>
  <c r="X634" i="1"/>
  <c r="X633" i="1"/>
  <c r="X632" i="1"/>
  <c r="X631" i="1"/>
  <c r="X630" i="1"/>
  <c r="X629" i="1"/>
  <c r="X628" i="1"/>
  <c r="X627" i="1"/>
  <c r="X626" i="1"/>
  <c r="X625" i="1"/>
  <c r="X624" i="1"/>
  <c r="X623" i="1"/>
  <c r="X622" i="1"/>
  <c r="X621" i="1"/>
  <c r="X618" i="1"/>
  <c r="X617" i="1"/>
  <c r="X616" i="1"/>
  <c r="X615" i="1"/>
  <c r="X614" i="1"/>
  <c r="X613" i="1"/>
  <c r="X612" i="1"/>
  <c r="X611" i="1"/>
  <c r="X610" i="1"/>
  <c r="X609" i="1"/>
  <c r="X608" i="1"/>
  <c r="X607" i="1"/>
  <c r="X606" i="1"/>
  <c r="X605" i="1"/>
  <c r="X604" i="1"/>
  <c r="X603" i="1"/>
  <c r="X602" i="1"/>
  <c r="X601" i="1"/>
  <c r="X600" i="1"/>
  <c r="X599" i="1"/>
  <c r="X598" i="1"/>
  <c r="X597" i="1"/>
  <c r="X596" i="1"/>
  <c r="X595" i="1"/>
  <c r="X594" i="1"/>
  <c r="X593" i="1"/>
  <c r="X592" i="1"/>
  <c r="X591" i="1"/>
  <c r="X590" i="1"/>
  <c r="X589" i="1"/>
  <c r="X588" i="1"/>
  <c r="X587" i="1"/>
  <c r="X585" i="1"/>
  <c r="X583" i="1"/>
  <c r="X582" i="1"/>
  <c r="X581" i="1"/>
  <c r="X580" i="1"/>
  <c r="X579" i="1"/>
  <c r="X578" i="1"/>
  <c r="X577" i="1"/>
  <c r="X576" i="1"/>
  <c r="X575" i="1"/>
  <c r="X574" i="1"/>
  <c r="X573" i="1"/>
  <c r="X572" i="1"/>
  <c r="X571" i="1"/>
  <c r="X570" i="1"/>
  <c r="X569" i="1"/>
  <c r="X566" i="1"/>
  <c r="X565" i="1"/>
  <c r="X563" i="1"/>
  <c r="X562" i="1"/>
  <c r="X561" i="1"/>
  <c r="X560" i="1"/>
  <c r="X559" i="1"/>
  <c r="X558" i="1"/>
  <c r="X557" i="1"/>
  <c r="X555" i="1"/>
  <c r="X553" i="1"/>
  <c r="X552" i="1"/>
  <c r="X551" i="1"/>
  <c r="X550" i="1"/>
  <c r="X549" i="1"/>
  <c r="X548" i="1"/>
  <c r="X547" i="1"/>
  <c r="X546" i="1"/>
  <c r="X545" i="1"/>
  <c r="X544" i="1"/>
  <c r="X543" i="1"/>
  <c r="X542" i="1"/>
  <c r="X541" i="1"/>
  <c r="X540" i="1"/>
  <c r="X539" i="1"/>
  <c r="X536" i="1"/>
  <c r="X535" i="1"/>
  <c r="X533" i="1"/>
  <c r="X532" i="1"/>
  <c r="X531" i="1"/>
  <c r="X530" i="1"/>
  <c r="X529" i="1"/>
  <c r="X528" i="1"/>
  <c r="X527" i="1"/>
  <c r="X526" i="1"/>
  <c r="X525" i="1"/>
  <c r="X524" i="1"/>
  <c r="X523" i="1"/>
  <c r="X522" i="1"/>
  <c r="X521" i="1"/>
  <c r="X520" i="1"/>
  <c r="X519" i="1"/>
  <c r="X518" i="1"/>
  <c r="X517" i="1"/>
  <c r="X516" i="1"/>
  <c r="X515" i="1"/>
  <c r="X513" i="1"/>
  <c r="X512" i="1"/>
  <c r="X510" i="1"/>
  <c r="X509" i="1"/>
  <c r="X508" i="1"/>
  <c r="X507" i="1"/>
  <c r="X505" i="1"/>
  <c r="X504" i="1"/>
  <c r="X503" i="1"/>
  <c r="X502" i="1"/>
  <c r="X501" i="1"/>
  <c r="X500" i="1"/>
  <c r="X499" i="1"/>
  <c r="X498" i="1"/>
  <c r="X497" i="1"/>
  <c r="X496" i="1"/>
  <c r="X495" i="1"/>
  <c r="X494" i="1"/>
  <c r="X493" i="1"/>
  <c r="X492" i="1"/>
  <c r="X489" i="1"/>
  <c r="X488" i="1"/>
  <c r="X487" i="1"/>
  <c r="X486" i="1"/>
  <c r="X485" i="1"/>
  <c r="X484" i="1"/>
  <c r="X482" i="1"/>
  <c r="X481" i="1"/>
  <c r="X480" i="1"/>
  <c r="X479" i="1"/>
  <c r="X478" i="1"/>
  <c r="X477" i="1"/>
  <c r="X476" i="1"/>
  <c r="X474" i="1"/>
  <c r="X473" i="1"/>
  <c r="X472" i="1"/>
  <c r="X471" i="1"/>
  <c r="X470" i="1"/>
  <c r="X469" i="1"/>
  <c r="X468" i="1"/>
  <c r="X467" i="1"/>
  <c r="X466" i="1"/>
  <c r="X465" i="1"/>
  <c r="X464" i="1"/>
  <c r="X463" i="1"/>
  <c r="X462" i="1"/>
  <c r="X461" i="1"/>
  <c r="X460" i="1"/>
  <c r="X459" i="1"/>
  <c r="X458" i="1"/>
  <c r="X456" i="1"/>
  <c r="X455" i="1"/>
  <c r="X454" i="1"/>
  <c r="X453" i="1"/>
  <c r="X452" i="1"/>
  <c r="X451" i="1"/>
  <c r="X450" i="1"/>
  <c r="X449" i="1"/>
  <c r="X447" i="1"/>
  <c r="X446" i="1"/>
  <c r="X445" i="1"/>
  <c r="X444" i="1"/>
  <c r="X443" i="1"/>
  <c r="X442" i="1"/>
  <c r="X441" i="1"/>
  <c r="X440" i="1"/>
  <c r="X439" i="1"/>
  <c r="X438" i="1"/>
  <c r="X437" i="1"/>
  <c r="X436" i="1"/>
  <c r="X435" i="1"/>
  <c r="X434" i="1"/>
  <c r="X431" i="1"/>
  <c r="X430" i="1"/>
  <c r="X429" i="1"/>
  <c r="X428" i="1"/>
  <c r="X426" i="1"/>
  <c r="X425" i="1"/>
  <c r="X424" i="1"/>
  <c r="X423" i="1"/>
  <c r="X421" i="1"/>
  <c r="X420" i="1"/>
  <c r="X418" i="1"/>
  <c r="X417" i="1"/>
  <c r="X416" i="1"/>
  <c r="X415" i="1"/>
  <c r="X414" i="1"/>
  <c r="X413" i="1"/>
  <c r="X412" i="1"/>
  <c r="X410" i="1"/>
  <c r="X409" i="1"/>
  <c r="X408" i="1"/>
  <c r="X407" i="1"/>
  <c r="X406" i="1"/>
  <c r="X405" i="1"/>
  <c r="X404" i="1"/>
  <c r="X403" i="1"/>
  <c r="X402" i="1"/>
  <c r="X401" i="1"/>
  <c r="X400" i="1"/>
  <c r="X399" i="1"/>
  <c r="X398" i="1"/>
  <c r="X397" i="1"/>
  <c r="X394" i="1"/>
  <c r="X393" i="1"/>
  <c r="X392" i="1"/>
  <c r="X391" i="1"/>
  <c r="X389" i="1"/>
  <c r="X388" i="1"/>
  <c r="X387" i="1"/>
  <c r="X385" i="1"/>
  <c r="X384" i="1"/>
  <c r="X383" i="1"/>
  <c r="X382" i="1"/>
  <c r="X380" i="1"/>
  <c r="X379" i="1"/>
  <c r="X378" i="1"/>
  <c r="X377" i="1"/>
  <c r="X376" i="1"/>
  <c r="X375" i="1"/>
  <c r="X374" i="1"/>
  <c r="X373" i="1"/>
  <c r="X372" i="1"/>
  <c r="X371" i="1"/>
  <c r="X370" i="1"/>
  <c r="X369" i="1"/>
  <c r="X367" i="1"/>
  <c r="X366" i="1"/>
  <c r="X365" i="1"/>
  <c r="X364" i="1"/>
  <c r="X363" i="1"/>
  <c r="X362" i="1"/>
  <c r="X361" i="1"/>
  <c r="X360" i="1"/>
  <c r="X359" i="1"/>
  <c r="X358" i="1"/>
  <c r="X357" i="1"/>
  <c r="X356" i="1"/>
  <c r="X355" i="1"/>
  <c r="X354" i="1"/>
  <c r="X351" i="1"/>
  <c r="X349" i="1"/>
  <c r="X348" i="1"/>
  <c r="X347" i="1"/>
  <c r="X346" i="1"/>
  <c r="X345" i="1"/>
  <c r="X343" i="1"/>
  <c r="X342" i="1"/>
  <c r="X341" i="1"/>
  <c r="X340" i="1"/>
  <c r="X339" i="1"/>
  <c r="X338" i="1"/>
  <c r="X336" i="1"/>
  <c r="X335" i="1"/>
  <c r="X334" i="1"/>
  <c r="X333" i="1"/>
  <c r="X331" i="1"/>
  <c r="X330" i="1"/>
  <c r="X329" i="1"/>
  <c r="X328" i="1"/>
  <c r="X326" i="1"/>
  <c r="X325" i="1"/>
  <c r="X324" i="1"/>
  <c r="X323" i="1"/>
  <c r="X322" i="1"/>
  <c r="X321" i="1"/>
  <c r="X320" i="1"/>
  <c r="X319" i="1"/>
  <c r="X318" i="1"/>
  <c r="X317" i="1"/>
  <c r="X316" i="1"/>
  <c r="X315" i="1"/>
  <c r="X314" i="1"/>
  <c r="X313" i="1"/>
  <c r="X309" i="1"/>
  <c r="X308" i="1"/>
  <c r="X307" i="1"/>
  <c r="X306" i="1"/>
  <c r="X305" i="1"/>
  <c r="X304" i="1"/>
  <c r="X302" i="1"/>
  <c r="X301" i="1"/>
  <c r="X300" i="1"/>
  <c r="X298" i="1"/>
  <c r="X297" i="1"/>
  <c r="X296" i="1"/>
  <c r="X295" i="1"/>
  <c r="X294" i="1"/>
  <c r="X292" i="1"/>
  <c r="X291" i="1"/>
  <c r="X290" i="1"/>
  <c r="X289" i="1"/>
  <c r="X288" i="1"/>
  <c r="X287" i="1"/>
  <c r="X286" i="1"/>
  <c r="X285" i="1"/>
  <c r="X284" i="1"/>
  <c r="X283" i="1"/>
  <c r="X282" i="1"/>
  <c r="X280" i="1"/>
  <c r="X279" i="1"/>
  <c r="X278" i="1"/>
  <c r="X277" i="1"/>
  <c r="X276" i="1"/>
  <c r="X275" i="1"/>
  <c r="X274" i="1"/>
  <c r="X273" i="1"/>
  <c r="X272" i="1"/>
  <c r="X271" i="1"/>
  <c r="X270" i="1"/>
  <c r="X269" i="1"/>
  <c r="X268" i="1"/>
  <c r="X267" i="1"/>
  <c r="X264" i="1"/>
  <c r="X263" i="1"/>
  <c r="X262" i="1"/>
  <c r="X261" i="1"/>
  <c r="X260" i="1"/>
  <c r="X259" i="1"/>
  <c r="X258" i="1"/>
  <c r="X257" i="1"/>
  <c r="X256" i="1"/>
  <c r="X255" i="1"/>
  <c r="X254" i="1"/>
  <c r="X253" i="1"/>
  <c r="X252" i="1"/>
  <c r="X251" i="1"/>
  <c r="X250" i="1"/>
  <c r="X249" i="1"/>
  <c r="X248" i="1"/>
  <c r="X246" i="1"/>
  <c r="X245" i="1"/>
  <c r="X244" i="1"/>
  <c r="X242" i="1"/>
  <c r="X241" i="1"/>
  <c r="X240" i="1"/>
  <c r="X239" i="1"/>
  <c r="X237" i="1"/>
  <c r="X236" i="1"/>
  <c r="X235" i="1"/>
  <c r="X234" i="1"/>
  <c r="X233" i="1"/>
  <c r="X232" i="1"/>
  <c r="X231" i="1"/>
  <c r="X229" i="1"/>
  <c r="X228" i="1"/>
  <c r="X227" i="1"/>
  <c r="X226" i="1"/>
  <c r="X225" i="1"/>
  <c r="X224" i="1"/>
  <c r="X223" i="1"/>
  <c r="X222" i="1"/>
  <c r="X221" i="1"/>
  <c r="X220" i="1"/>
  <c r="X219" i="1"/>
  <c r="X218" i="1"/>
  <c r="X217" i="1"/>
  <c r="X216" i="1"/>
  <c r="X213" i="1"/>
  <c r="X212" i="1"/>
  <c r="X211" i="1"/>
  <c r="X210" i="1"/>
  <c r="X208" i="1"/>
  <c r="X207" i="1"/>
  <c r="X206" i="1"/>
  <c r="X204" i="1"/>
  <c r="X203" i="1"/>
  <c r="X202" i="1"/>
  <c r="X201" i="1"/>
  <c r="X200" i="1"/>
  <c r="X199" i="1"/>
  <c r="X198" i="1"/>
  <c r="X196" i="1"/>
  <c r="X195" i="1"/>
  <c r="X194" i="1"/>
  <c r="X193" i="1"/>
  <c r="X192" i="1"/>
  <c r="X191" i="1"/>
  <c r="X190" i="1"/>
  <c r="X189" i="1"/>
  <c r="X188" i="1"/>
  <c r="X187" i="1"/>
  <c r="X186" i="1"/>
  <c r="X185" i="1"/>
  <c r="X184" i="1"/>
  <c r="X183" i="1"/>
  <c r="X182" i="1"/>
  <c r="X179" i="1"/>
  <c r="X178" i="1"/>
  <c r="X177" i="1"/>
  <c r="X176" i="1"/>
  <c r="X175" i="1"/>
  <c r="X174" i="1"/>
  <c r="X172" i="1"/>
  <c r="X171" i="1"/>
  <c r="X170" i="1"/>
  <c r="X169" i="1"/>
  <c r="X168" i="1"/>
  <c r="X167" i="1"/>
  <c r="X166" i="1"/>
  <c r="X165" i="1"/>
  <c r="X164" i="1"/>
  <c r="X162" i="1"/>
  <c r="X161" i="1"/>
  <c r="X160" i="1"/>
  <c r="X159" i="1"/>
  <c r="X158" i="1"/>
  <c r="X157" i="1"/>
  <c r="X156" i="1"/>
  <c r="X155" i="1"/>
  <c r="X154" i="1"/>
  <c r="X153" i="1"/>
  <c r="X152" i="1"/>
  <c r="X151" i="1"/>
  <c r="X150" i="1"/>
  <c r="X149" i="1"/>
  <c r="X148" i="1"/>
  <c r="X147" i="1"/>
  <c r="X146" i="1"/>
  <c r="X145" i="1"/>
  <c r="X144" i="1"/>
  <c r="X143"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1" i="1"/>
  <c r="X110" i="1"/>
  <c r="X109" i="1"/>
  <c r="X108" i="1"/>
  <c r="X107" i="1"/>
  <c r="X106" i="1"/>
  <c r="X105" i="1"/>
  <c r="X104" i="1"/>
  <c r="X103" i="1"/>
  <c r="X102" i="1"/>
  <c r="X101" i="1"/>
  <c r="X100" i="1"/>
  <c r="X99" i="1"/>
  <c r="X98" i="1"/>
  <c r="X95"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6" i="1"/>
  <c r="X55" i="1"/>
  <c r="X54" i="1"/>
  <c r="X53" i="1"/>
  <c r="X52" i="1"/>
  <c r="X50" i="1"/>
  <c r="X49" i="1"/>
  <c r="X48" i="1"/>
  <c r="X47" i="1"/>
  <c r="X46" i="1"/>
  <c r="X45" i="1"/>
  <c r="X44" i="1"/>
  <c r="X42" i="1"/>
  <c r="X41" i="1"/>
  <c r="X40" i="1"/>
  <c r="X39" i="1"/>
  <c r="X38" i="1"/>
  <c r="X37" i="1"/>
  <c r="X36" i="1"/>
  <c r="X35" i="1"/>
  <c r="X34" i="1"/>
  <c r="X33" i="1"/>
  <c r="X32" i="1"/>
  <c r="X31" i="1"/>
  <c r="X30" i="1"/>
  <c r="X29" i="1"/>
  <c r="X27" i="1"/>
  <c r="X26" i="1"/>
  <c r="X25" i="1"/>
  <c r="X24" i="1"/>
  <c r="X23" i="1"/>
  <c r="X22" i="1"/>
  <c r="X21" i="1"/>
  <c r="X20" i="1"/>
  <c r="X19" i="1"/>
  <c r="X18" i="1"/>
  <c r="X17" i="1"/>
  <c r="X16" i="1"/>
  <c r="X15" i="1"/>
  <c r="X14" i="1"/>
  <c r="V722" i="1" l="1"/>
  <c r="U722" i="1"/>
  <c r="T722" i="1"/>
  <c r="S722" i="1"/>
  <c r="R722" i="1"/>
  <c r="Q722" i="1"/>
  <c r="P722" i="1"/>
  <c r="O722" i="1"/>
  <c r="M722" i="1"/>
  <c r="L722" i="1"/>
  <c r="K722" i="1"/>
  <c r="V720" i="1"/>
  <c r="U720" i="1"/>
  <c r="T720" i="1"/>
  <c r="S720" i="1"/>
  <c r="R720" i="1"/>
  <c r="Q720" i="1"/>
  <c r="P720" i="1"/>
  <c r="O720" i="1"/>
  <c r="M720" i="1"/>
  <c r="L720" i="1"/>
  <c r="K720" i="1"/>
  <c r="V711" i="1"/>
  <c r="U711" i="1"/>
  <c r="T711" i="1"/>
  <c r="S711" i="1"/>
  <c r="R711" i="1"/>
  <c r="Q711" i="1"/>
  <c r="P711" i="1"/>
  <c r="O711" i="1"/>
  <c r="M711" i="1"/>
  <c r="L711" i="1"/>
  <c r="K711" i="1"/>
  <c r="V709" i="1"/>
  <c r="U709" i="1"/>
  <c r="T709" i="1"/>
  <c r="S709" i="1"/>
  <c r="R709" i="1"/>
  <c r="Q709" i="1"/>
  <c r="P709" i="1"/>
  <c r="O709" i="1"/>
  <c r="M709" i="1"/>
  <c r="L709" i="1"/>
  <c r="K709" i="1"/>
  <c r="V692" i="1"/>
  <c r="U692" i="1"/>
  <c r="T692" i="1"/>
  <c r="S692" i="1"/>
  <c r="R692" i="1"/>
  <c r="Q692" i="1"/>
  <c r="P692" i="1"/>
  <c r="O692" i="1"/>
  <c r="M692" i="1"/>
  <c r="L692" i="1"/>
  <c r="K692" i="1"/>
  <c r="V690" i="1"/>
  <c r="U690" i="1"/>
  <c r="T690" i="1"/>
  <c r="S690" i="1"/>
  <c r="R690" i="1"/>
  <c r="Q690" i="1"/>
  <c r="P690" i="1"/>
  <c r="O690" i="1"/>
  <c r="M690" i="1"/>
  <c r="L690" i="1"/>
  <c r="K690" i="1"/>
  <c r="V678" i="1"/>
  <c r="U678" i="1"/>
  <c r="T678" i="1"/>
  <c r="S678" i="1"/>
  <c r="R678" i="1"/>
  <c r="Q678" i="1"/>
  <c r="P678" i="1"/>
  <c r="O678" i="1"/>
  <c r="M678" i="1"/>
  <c r="L678" i="1"/>
  <c r="K678" i="1"/>
  <c r="V674" i="1"/>
  <c r="U674" i="1"/>
  <c r="T674" i="1"/>
  <c r="S674" i="1"/>
  <c r="R674" i="1"/>
  <c r="Q674" i="1"/>
  <c r="P674" i="1"/>
  <c r="O674" i="1"/>
  <c r="M674" i="1"/>
  <c r="L674" i="1"/>
  <c r="K674" i="1"/>
  <c r="V657" i="1"/>
  <c r="U657" i="1"/>
  <c r="T657" i="1"/>
  <c r="S657" i="1"/>
  <c r="R657" i="1"/>
  <c r="Q657" i="1"/>
  <c r="P657" i="1"/>
  <c r="O657" i="1"/>
  <c r="M657" i="1"/>
  <c r="L657" i="1"/>
  <c r="K657" i="1"/>
  <c r="V652" i="1"/>
  <c r="U652" i="1"/>
  <c r="T652" i="1"/>
  <c r="S652" i="1"/>
  <c r="R652" i="1"/>
  <c r="Q652" i="1"/>
  <c r="P652" i="1"/>
  <c r="O652" i="1"/>
  <c r="M652" i="1"/>
  <c r="L652" i="1"/>
  <c r="K652" i="1"/>
  <c r="V638" i="1"/>
  <c r="U638" i="1"/>
  <c r="T638" i="1"/>
  <c r="S638" i="1"/>
  <c r="R638" i="1"/>
  <c r="Q638" i="1"/>
  <c r="P638" i="1"/>
  <c r="O638" i="1"/>
  <c r="M638" i="1"/>
  <c r="L638" i="1"/>
  <c r="K638" i="1"/>
  <c r="V636" i="1"/>
  <c r="U636" i="1"/>
  <c r="T636" i="1"/>
  <c r="S636" i="1"/>
  <c r="R636" i="1"/>
  <c r="Q636" i="1"/>
  <c r="P636" i="1"/>
  <c r="O636" i="1"/>
  <c r="M636" i="1"/>
  <c r="L636" i="1"/>
  <c r="K636" i="1"/>
  <c r="V619" i="1"/>
  <c r="U619" i="1"/>
  <c r="T619" i="1"/>
  <c r="S619" i="1"/>
  <c r="R619" i="1"/>
  <c r="Q619" i="1"/>
  <c r="P619" i="1"/>
  <c r="O619" i="1"/>
  <c r="M619" i="1"/>
  <c r="L619" i="1"/>
  <c r="K619" i="1"/>
  <c r="V586" i="1"/>
  <c r="U586" i="1"/>
  <c r="T586" i="1"/>
  <c r="S586" i="1"/>
  <c r="R586" i="1"/>
  <c r="Q586" i="1"/>
  <c r="P586" i="1"/>
  <c r="O586" i="1"/>
  <c r="M586" i="1"/>
  <c r="L586" i="1"/>
  <c r="K586" i="1"/>
  <c r="V584" i="1"/>
  <c r="U584" i="1"/>
  <c r="T584" i="1"/>
  <c r="S584" i="1"/>
  <c r="R584" i="1"/>
  <c r="Q584" i="1"/>
  <c r="P584" i="1"/>
  <c r="O584" i="1"/>
  <c r="M584" i="1"/>
  <c r="L584" i="1"/>
  <c r="K584" i="1"/>
  <c r="V567" i="1"/>
  <c r="U567" i="1"/>
  <c r="T567" i="1"/>
  <c r="S567" i="1"/>
  <c r="R567" i="1"/>
  <c r="Q567" i="1"/>
  <c r="P567" i="1"/>
  <c r="O567" i="1"/>
  <c r="M567" i="1"/>
  <c r="L567" i="1"/>
  <c r="K567" i="1"/>
  <c r="V564" i="1"/>
  <c r="U564" i="1"/>
  <c r="T564" i="1"/>
  <c r="S564" i="1"/>
  <c r="R564" i="1"/>
  <c r="Q564" i="1"/>
  <c r="P564" i="1"/>
  <c r="O564" i="1"/>
  <c r="M564" i="1"/>
  <c r="L564" i="1"/>
  <c r="K564" i="1"/>
  <c r="V556" i="1"/>
  <c r="U556" i="1"/>
  <c r="T556" i="1"/>
  <c r="S556" i="1"/>
  <c r="R556" i="1"/>
  <c r="Q556" i="1"/>
  <c r="P556" i="1"/>
  <c r="O556" i="1"/>
  <c r="M556" i="1"/>
  <c r="L556" i="1"/>
  <c r="K556" i="1"/>
  <c r="V554" i="1"/>
  <c r="U554" i="1"/>
  <c r="T554" i="1"/>
  <c r="S554" i="1"/>
  <c r="R554" i="1"/>
  <c r="Q554" i="1"/>
  <c r="P554" i="1"/>
  <c r="O554" i="1"/>
  <c r="M554" i="1"/>
  <c r="L554" i="1"/>
  <c r="K554" i="1"/>
  <c r="V537" i="1"/>
  <c r="U537" i="1"/>
  <c r="T537" i="1"/>
  <c r="S537" i="1"/>
  <c r="R537" i="1"/>
  <c r="Q537" i="1"/>
  <c r="P537" i="1"/>
  <c r="O537" i="1"/>
  <c r="M537" i="1"/>
  <c r="L537" i="1"/>
  <c r="K537" i="1"/>
  <c r="V534" i="1"/>
  <c r="U534" i="1"/>
  <c r="T534" i="1"/>
  <c r="S534" i="1"/>
  <c r="R534" i="1"/>
  <c r="Q534" i="1"/>
  <c r="P534" i="1"/>
  <c r="O534" i="1"/>
  <c r="M534" i="1"/>
  <c r="L534" i="1"/>
  <c r="K534" i="1"/>
  <c r="V514" i="1"/>
  <c r="U514" i="1"/>
  <c r="T514" i="1"/>
  <c r="S514" i="1"/>
  <c r="R514" i="1"/>
  <c r="Q514" i="1"/>
  <c r="P514" i="1"/>
  <c r="O514" i="1"/>
  <c r="M514" i="1"/>
  <c r="L514" i="1"/>
  <c r="K514" i="1"/>
  <c r="V511" i="1"/>
  <c r="U511" i="1"/>
  <c r="T511" i="1"/>
  <c r="S511" i="1"/>
  <c r="R511" i="1"/>
  <c r="Q511" i="1"/>
  <c r="P511" i="1"/>
  <c r="O511" i="1"/>
  <c r="M511" i="1"/>
  <c r="L511" i="1"/>
  <c r="K511" i="1"/>
  <c r="V506" i="1"/>
  <c r="U506" i="1"/>
  <c r="T506" i="1"/>
  <c r="S506" i="1"/>
  <c r="R506" i="1"/>
  <c r="Q506" i="1"/>
  <c r="P506" i="1"/>
  <c r="O506" i="1"/>
  <c r="M506" i="1"/>
  <c r="L506" i="1"/>
  <c r="K506" i="1"/>
  <c r="V490" i="1"/>
  <c r="U490" i="1"/>
  <c r="T490" i="1"/>
  <c r="S490" i="1"/>
  <c r="R490" i="1"/>
  <c r="Q490" i="1"/>
  <c r="P490" i="1"/>
  <c r="O490" i="1"/>
  <c r="M490" i="1"/>
  <c r="L490" i="1"/>
  <c r="K490" i="1"/>
  <c r="V483" i="1"/>
  <c r="U483" i="1"/>
  <c r="T483" i="1"/>
  <c r="S483" i="1"/>
  <c r="R483" i="1"/>
  <c r="Q483" i="1"/>
  <c r="P483" i="1"/>
  <c r="O483" i="1"/>
  <c r="M483" i="1"/>
  <c r="L483" i="1"/>
  <c r="K483" i="1"/>
  <c r="V475" i="1"/>
  <c r="U475" i="1"/>
  <c r="T475" i="1"/>
  <c r="S475" i="1"/>
  <c r="R475" i="1"/>
  <c r="Q475" i="1"/>
  <c r="P475" i="1"/>
  <c r="O475" i="1"/>
  <c r="M475" i="1"/>
  <c r="L475" i="1"/>
  <c r="K475" i="1"/>
  <c r="V457" i="1"/>
  <c r="U457" i="1"/>
  <c r="T457" i="1"/>
  <c r="S457" i="1"/>
  <c r="R457" i="1"/>
  <c r="Q457" i="1"/>
  <c r="P457" i="1"/>
  <c r="O457" i="1"/>
  <c r="M457" i="1"/>
  <c r="L457" i="1"/>
  <c r="K457" i="1"/>
  <c r="V448" i="1"/>
  <c r="U448" i="1"/>
  <c r="T448" i="1"/>
  <c r="S448" i="1"/>
  <c r="R448" i="1"/>
  <c r="Q448" i="1"/>
  <c r="P448" i="1"/>
  <c r="O448" i="1"/>
  <c r="M448" i="1"/>
  <c r="L448" i="1"/>
  <c r="K448" i="1"/>
  <c r="V432" i="1"/>
  <c r="U432" i="1"/>
  <c r="T432" i="1"/>
  <c r="S432" i="1"/>
  <c r="R432" i="1"/>
  <c r="Q432" i="1"/>
  <c r="P432" i="1"/>
  <c r="O432" i="1"/>
  <c r="M432" i="1"/>
  <c r="L432" i="1"/>
  <c r="K432" i="1"/>
  <c r="V427" i="1"/>
  <c r="U427" i="1"/>
  <c r="T427" i="1"/>
  <c r="S427" i="1"/>
  <c r="R427" i="1"/>
  <c r="Q427" i="1"/>
  <c r="P427" i="1"/>
  <c r="O427" i="1"/>
  <c r="M427" i="1"/>
  <c r="L427" i="1"/>
  <c r="K427" i="1"/>
  <c r="V422" i="1"/>
  <c r="U422" i="1"/>
  <c r="T422" i="1"/>
  <c r="S422" i="1"/>
  <c r="R422" i="1"/>
  <c r="Q422" i="1"/>
  <c r="P422" i="1"/>
  <c r="O422" i="1"/>
  <c r="M422" i="1"/>
  <c r="L422" i="1"/>
  <c r="K422" i="1"/>
  <c r="V419" i="1"/>
  <c r="U419" i="1"/>
  <c r="T419" i="1"/>
  <c r="S419" i="1"/>
  <c r="R419" i="1"/>
  <c r="Q419" i="1"/>
  <c r="P419" i="1"/>
  <c r="O419" i="1"/>
  <c r="M419" i="1"/>
  <c r="L419" i="1"/>
  <c r="K419" i="1"/>
  <c r="V411" i="1"/>
  <c r="U411" i="1"/>
  <c r="T411" i="1"/>
  <c r="S411" i="1"/>
  <c r="R411" i="1"/>
  <c r="Q411" i="1"/>
  <c r="P411" i="1"/>
  <c r="O411" i="1"/>
  <c r="M411" i="1"/>
  <c r="L411" i="1"/>
  <c r="K411" i="1"/>
  <c r="V395" i="1"/>
  <c r="U395" i="1"/>
  <c r="T395" i="1"/>
  <c r="S395" i="1"/>
  <c r="R395" i="1"/>
  <c r="Q395" i="1"/>
  <c r="P395" i="1"/>
  <c r="O395" i="1"/>
  <c r="M395" i="1"/>
  <c r="L395" i="1"/>
  <c r="K395" i="1"/>
  <c r="V390" i="1"/>
  <c r="U390" i="1"/>
  <c r="T390" i="1"/>
  <c r="S390" i="1"/>
  <c r="R390" i="1"/>
  <c r="Q390" i="1"/>
  <c r="P390" i="1"/>
  <c r="O390" i="1"/>
  <c r="M390" i="1"/>
  <c r="L390" i="1"/>
  <c r="K390" i="1"/>
  <c r="V386" i="1"/>
  <c r="U386" i="1"/>
  <c r="T386" i="1"/>
  <c r="S386" i="1"/>
  <c r="R386" i="1"/>
  <c r="Q386" i="1"/>
  <c r="P386" i="1"/>
  <c r="O386" i="1"/>
  <c r="M386" i="1"/>
  <c r="L386" i="1"/>
  <c r="K386" i="1"/>
  <c r="V381" i="1"/>
  <c r="U381" i="1"/>
  <c r="T381" i="1"/>
  <c r="S381" i="1"/>
  <c r="R381" i="1"/>
  <c r="Q381" i="1"/>
  <c r="P381" i="1"/>
  <c r="O381" i="1"/>
  <c r="M381" i="1"/>
  <c r="L381" i="1"/>
  <c r="K381" i="1"/>
  <c r="V368" i="1"/>
  <c r="U368" i="1"/>
  <c r="T368" i="1"/>
  <c r="S368" i="1"/>
  <c r="R368" i="1"/>
  <c r="Q368" i="1"/>
  <c r="P368" i="1"/>
  <c r="O368" i="1"/>
  <c r="M368" i="1"/>
  <c r="L368" i="1"/>
  <c r="K368" i="1"/>
  <c r="V352" i="1"/>
  <c r="U352" i="1"/>
  <c r="T352" i="1"/>
  <c r="S352" i="1"/>
  <c r="R352" i="1"/>
  <c r="Q352" i="1"/>
  <c r="P352" i="1"/>
  <c r="O352" i="1"/>
  <c r="M352" i="1"/>
  <c r="L352" i="1"/>
  <c r="K352" i="1"/>
  <c r="V350" i="1"/>
  <c r="U350" i="1"/>
  <c r="T350" i="1"/>
  <c r="S350" i="1"/>
  <c r="R350" i="1"/>
  <c r="Q350" i="1"/>
  <c r="P350" i="1"/>
  <c r="O350" i="1"/>
  <c r="M350" i="1"/>
  <c r="L350" i="1"/>
  <c r="K350" i="1"/>
  <c r="V344" i="1"/>
  <c r="U344" i="1"/>
  <c r="T344" i="1"/>
  <c r="S344" i="1"/>
  <c r="R344" i="1"/>
  <c r="Q344" i="1"/>
  <c r="P344" i="1"/>
  <c r="O344" i="1"/>
  <c r="M344" i="1"/>
  <c r="L344" i="1"/>
  <c r="K344" i="1"/>
  <c r="V337" i="1"/>
  <c r="U337" i="1"/>
  <c r="T337" i="1"/>
  <c r="S337" i="1"/>
  <c r="R337" i="1"/>
  <c r="Q337" i="1"/>
  <c r="P337" i="1"/>
  <c r="O337" i="1"/>
  <c r="M337" i="1"/>
  <c r="L337" i="1"/>
  <c r="K337" i="1"/>
  <c r="V332" i="1"/>
  <c r="U332" i="1"/>
  <c r="T332" i="1"/>
  <c r="S332" i="1"/>
  <c r="R332" i="1"/>
  <c r="Q332" i="1"/>
  <c r="P332" i="1"/>
  <c r="O332" i="1"/>
  <c r="M332" i="1"/>
  <c r="L332" i="1"/>
  <c r="K332" i="1"/>
  <c r="V327" i="1"/>
  <c r="U327" i="1"/>
  <c r="T327" i="1"/>
  <c r="S327" i="1"/>
  <c r="R327" i="1"/>
  <c r="Q327" i="1"/>
  <c r="P327" i="1"/>
  <c r="O327" i="1"/>
  <c r="M327" i="1"/>
  <c r="L327" i="1"/>
  <c r="K327" i="1"/>
  <c r="V310" i="1"/>
  <c r="U310" i="1"/>
  <c r="T310" i="1"/>
  <c r="S310" i="1"/>
  <c r="R310" i="1"/>
  <c r="Q310" i="1"/>
  <c r="P310" i="1"/>
  <c r="O310" i="1"/>
  <c r="M310" i="1"/>
  <c r="L310" i="1"/>
  <c r="K310" i="1"/>
  <c r="V303" i="1"/>
  <c r="U303" i="1"/>
  <c r="T303" i="1"/>
  <c r="S303" i="1"/>
  <c r="R303" i="1"/>
  <c r="Q303" i="1"/>
  <c r="P303" i="1"/>
  <c r="O303" i="1"/>
  <c r="M303" i="1"/>
  <c r="L303" i="1"/>
  <c r="K303" i="1"/>
  <c r="V299" i="1"/>
  <c r="U299" i="1"/>
  <c r="T299" i="1"/>
  <c r="S299" i="1"/>
  <c r="R299" i="1"/>
  <c r="Q299" i="1"/>
  <c r="P299" i="1"/>
  <c r="O299" i="1"/>
  <c r="M299" i="1"/>
  <c r="L299" i="1"/>
  <c r="K299" i="1"/>
  <c r="V293" i="1"/>
  <c r="U293" i="1"/>
  <c r="T293" i="1"/>
  <c r="S293" i="1"/>
  <c r="R293" i="1"/>
  <c r="Q293" i="1"/>
  <c r="P293" i="1"/>
  <c r="O293" i="1"/>
  <c r="M293" i="1"/>
  <c r="L293" i="1"/>
  <c r="K293" i="1"/>
  <c r="V281" i="1"/>
  <c r="U281" i="1"/>
  <c r="T281" i="1"/>
  <c r="S281" i="1"/>
  <c r="R281" i="1"/>
  <c r="Q281" i="1"/>
  <c r="P281" i="1"/>
  <c r="O281" i="1"/>
  <c r="M281" i="1"/>
  <c r="L281" i="1"/>
  <c r="K281" i="1"/>
  <c r="V265" i="1"/>
  <c r="U265" i="1"/>
  <c r="T265" i="1"/>
  <c r="S265" i="1"/>
  <c r="R265" i="1"/>
  <c r="Q265" i="1"/>
  <c r="P265" i="1"/>
  <c r="O265" i="1"/>
  <c r="M265" i="1"/>
  <c r="L265" i="1"/>
  <c r="K265" i="1"/>
  <c r="V247" i="1"/>
  <c r="U247" i="1"/>
  <c r="T247" i="1"/>
  <c r="S247" i="1"/>
  <c r="R247" i="1"/>
  <c r="Q247" i="1"/>
  <c r="P247" i="1"/>
  <c r="O247" i="1"/>
  <c r="M247" i="1"/>
  <c r="L247" i="1"/>
  <c r="K247" i="1"/>
  <c r="V243" i="1"/>
  <c r="U243" i="1"/>
  <c r="T243" i="1"/>
  <c r="S243" i="1"/>
  <c r="R243" i="1"/>
  <c r="Q243" i="1"/>
  <c r="P243" i="1"/>
  <c r="O243" i="1"/>
  <c r="M243" i="1"/>
  <c r="L243" i="1"/>
  <c r="K243" i="1"/>
  <c r="V238" i="1"/>
  <c r="U238" i="1"/>
  <c r="T238" i="1"/>
  <c r="S238" i="1"/>
  <c r="R238" i="1"/>
  <c r="Q238" i="1"/>
  <c r="P238" i="1"/>
  <c r="O238" i="1"/>
  <c r="M238" i="1"/>
  <c r="L238" i="1"/>
  <c r="K238" i="1"/>
  <c r="V230" i="1"/>
  <c r="U230" i="1"/>
  <c r="T230" i="1"/>
  <c r="S230" i="1"/>
  <c r="R230" i="1"/>
  <c r="Q230" i="1"/>
  <c r="P230" i="1"/>
  <c r="O230" i="1"/>
  <c r="M230" i="1"/>
  <c r="L230" i="1"/>
  <c r="K230" i="1"/>
  <c r="V214" i="1"/>
  <c r="U214" i="1"/>
  <c r="T214" i="1"/>
  <c r="S214" i="1"/>
  <c r="R214" i="1"/>
  <c r="Q214" i="1"/>
  <c r="P214" i="1"/>
  <c r="O214" i="1"/>
  <c r="M214" i="1"/>
  <c r="L214" i="1"/>
  <c r="K214" i="1"/>
  <c r="V209" i="1"/>
  <c r="U209" i="1"/>
  <c r="T209" i="1"/>
  <c r="S209" i="1"/>
  <c r="R209" i="1"/>
  <c r="Q209" i="1"/>
  <c r="P209" i="1"/>
  <c r="O209" i="1"/>
  <c r="M209" i="1"/>
  <c r="L209" i="1"/>
  <c r="K209" i="1"/>
  <c r="V205" i="1"/>
  <c r="U205" i="1"/>
  <c r="T205" i="1"/>
  <c r="S205" i="1"/>
  <c r="R205" i="1"/>
  <c r="Q205" i="1"/>
  <c r="P205" i="1"/>
  <c r="O205" i="1"/>
  <c r="M205" i="1"/>
  <c r="L205" i="1"/>
  <c r="K205" i="1"/>
  <c r="V197" i="1"/>
  <c r="U197" i="1"/>
  <c r="T197" i="1"/>
  <c r="S197" i="1"/>
  <c r="R197" i="1"/>
  <c r="Q197" i="1"/>
  <c r="P197" i="1"/>
  <c r="O197" i="1"/>
  <c r="M197" i="1"/>
  <c r="L197" i="1"/>
  <c r="K197" i="1"/>
  <c r="V180" i="1"/>
  <c r="U180" i="1"/>
  <c r="T180" i="1"/>
  <c r="S180" i="1"/>
  <c r="R180" i="1"/>
  <c r="Q180" i="1"/>
  <c r="P180" i="1"/>
  <c r="O180" i="1"/>
  <c r="M180" i="1"/>
  <c r="L180" i="1"/>
  <c r="K180" i="1"/>
  <c r="V173" i="1"/>
  <c r="U173" i="1"/>
  <c r="T173" i="1"/>
  <c r="S173" i="1"/>
  <c r="R173" i="1"/>
  <c r="Q173" i="1"/>
  <c r="P173" i="1"/>
  <c r="O173" i="1"/>
  <c r="M173" i="1"/>
  <c r="L173" i="1"/>
  <c r="K173" i="1"/>
  <c r="V163" i="1"/>
  <c r="U163" i="1"/>
  <c r="T163" i="1"/>
  <c r="S163" i="1"/>
  <c r="R163" i="1"/>
  <c r="Q163" i="1"/>
  <c r="P163" i="1"/>
  <c r="O163" i="1"/>
  <c r="M163" i="1"/>
  <c r="L163" i="1"/>
  <c r="K163" i="1"/>
  <c r="V142" i="1"/>
  <c r="U142" i="1"/>
  <c r="T142" i="1"/>
  <c r="S142" i="1"/>
  <c r="R142" i="1"/>
  <c r="Q142" i="1"/>
  <c r="P142" i="1"/>
  <c r="O142" i="1"/>
  <c r="M142" i="1"/>
  <c r="L142" i="1"/>
  <c r="K142" i="1"/>
  <c r="V112" i="1"/>
  <c r="U112" i="1"/>
  <c r="T112" i="1"/>
  <c r="S112" i="1"/>
  <c r="R112" i="1"/>
  <c r="Q112" i="1"/>
  <c r="P112" i="1"/>
  <c r="O112" i="1"/>
  <c r="M112" i="1"/>
  <c r="L112" i="1"/>
  <c r="K112" i="1"/>
  <c r="V96" i="1"/>
  <c r="U96" i="1"/>
  <c r="T96" i="1"/>
  <c r="S96" i="1"/>
  <c r="R96" i="1"/>
  <c r="Q96" i="1"/>
  <c r="P96" i="1"/>
  <c r="O96" i="1"/>
  <c r="M96" i="1"/>
  <c r="L96" i="1"/>
  <c r="K96" i="1"/>
  <c r="V94" i="1"/>
  <c r="U94" i="1"/>
  <c r="T94" i="1"/>
  <c r="S94" i="1"/>
  <c r="R94" i="1"/>
  <c r="Q94" i="1"/>
  <c r="P94" i="1"/>
  <c r="O94" i="1"/>
  <c r="M94" i="1"/>
  <c r="L94" i="1"/>
  <c r="K94" i="1"/>
  <c r="V57" i="1"/>
  <c r="U57" i="1"/>
  <c r="T57" i="1"/>
  <c r="S57" i="1"/>
  <c r="R57" i="1"/>
  <c r="Q57" i="1"/>
  <c r="P57" i="1"/>
  <c r="O57" i="1"/>
  <c r="M57" i="1"/>
  <c r="L57" i="1"/>
  <c r="K57" i="1"/>
  <c r="V51" i="1"/>
  <c r="U51" i="1"/>
  <c r="T51" i="1"/>
  <c r="S51" i="1"/>
  <c r="R51" i="1"/>
  <c r="Q51" i="1"/>
  <c r="P51" i="1"/>
  <c r="O51" i="1"/>
  <c r="M51" i="1"/>
  <c r="L51" i="1"/>
  <c r="K51" i="1"/>
  <c r="V43" i="1"/>
  <c r="U43" i="1"/>
  <c r="T43" i="1"/>
  <c r="S43" i="1"/>
  <c r="R43" i="1"/>
  <c r="Q43" i="1"/>
  <c r="P43" i="1"/>
  <c r="O43" i="1"/>
  <c r="M43" i="1"/>
  <c r="L43" i="1"/>
  <c r="K43" i="1"/>
  <c r="V28" i="1"/>
  <c r="U28" i="1"/>
  <c r="T28" i="1"/>
  <c r="S28" i="1"/>
  <c r="R28" i="1"/>
  <c r="Q28" i="1"/>
  <c r="P28" i="1"/>
  <c r="O28" i="1"/>
  <c r="M28" i="1"/>
  <c r="L28" i="1"/>
  <c r="K28" i="1"/>
  <c r="N721" i="1"/>
  <c r="N719" i="1"/>
  <c r="N718" i="1"/>
  <c r="N717" i="1"/>
  <c r="N716" i="1"/>
  <c r="N715" i="1"/>
  <c r="N714" i="1"/>
  <c r="N713" i="1"/>
  <c r="N712" i="1"/>
  <c r="N710" i="1"/>
  <c r="N708" i="1"/>
  <c r="N707" i="1"/>
  <c r="N706" i="1"/>
  <c r="N705" i="1"/>
  <c r="N704" i="1"/>
  <c r="N703" i="1"/>
  <c r="N702" i="1"/>
  <c r="N701" i="1"/>
  <c r="N700" i="1"/>
  <c r="N699" i="1"/>
  <c r="N698" i="1"/>
  <c r="N697" i="1"/>
  <c r="N696" i="1"/>
  <c r="N695" i="1"/>
  <c r="N694" i="1"/>
  <c r="N691" i="1"/>
  <c r="N689" i="1"/>
  <c r="N688" i="1"/>
  <c r="N687" i="1"/>
  <c r="N686" i="1"/>
  <c r="N685" i="1"/>
  <c r="N684" i="1"/>
  <c r="N683" i="1"/>
  <c r="N682" i="1"/>
  <c r="N681" i="1"/>
  <c r="N680" i="1"/>
  <c r="N679" i="1"/>
  <c r="N677" i="1"/>
  <c r="N676" i="1"/>
  <c r="N675" i="1"/>
  <c r="N673" i="1"/>
  <c r="N672" i="1"/>
  <c r="N671" i="1"/>
  <c r="N670" i="1"/>
  <c r="N669" i="1"/>
  <c r="N668" i="1"/>
  <c r="N667" i="1"/>
  <c r="N666" i="1"/>
  <c r="N665" i="1"/>
  <c r="N664" i="1"/>
  <c r="N663" i="1"/>
  <c r="N662" i="1"/>
  <c r="N661" i="1"/>
  <c r="N660" i="1"/>
  <c r="N659" i="1"/>
  <c r="N656" i="1"/>
  <c r="N655" i="1"/>
  <c r="N654" i="1"/>
  <c r="N653" i="1"/>
  <c r="N651" i="1"/>
  <c r="N650" i="1"/>
  <c r="N649" i="1"/>
  <c r="N648" i="1"/>
  <c r="N647" i="1"/>
  <c r="N646" i="1"/>
  <c r="N645" i="1"/>
  <c r="N644" i="1"/>
  <c r="N643" i="1"/>
  <c r="N642" i="1"/>
  <c r="N641" i="1"/>
  <c r="N640" i="1"/>
  <c r="N639" i="1"/>
  <c r="N637" i="1"/>
  <c r="N635" i="1"/>
  <c r="N634" i="1"/>
  <c r="N633" i="1"/>
  <c r="N632" i="1"/>
  <c r="N631" i="1"/>
  <c r="N630" i="1"/>
  <c r="N629" i="1"/>
  <c r="N628" i="1"/>
  <c r="N627" i="1"/>
  <c r="N626" i="1"/>
  <c r="N625" i="1"/>
  <c r="N624" i="1"/>
  <c r="N623" i="1"/>
  <c r="N622" i="1"/>
  <c r="N621" i="1"/>
  <c r="N618" i="1"/>
  <c r="N617" i="1"/>
  <c r="N616" i="1"/>
  <c r="N615"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588" i="1"/>
  <c r="N587" i="1"/>
  <c r="N585" i="1"/>
  <c r="N583" i="1"/>
  <c r="N582" i="1"/>
  <c r="N581" i="1"/>
  <c r="N580" i="1"/>
  <c r="N579" i="1"/>
  <c r="N578" i="1"/>
  <c r="N577" i="1"/>
  <c r="N576" i="1"/>
  <c r="N575" i="1"/>
  <c r="N574" i="1"/>
  <c r="N573" i="1"/>
  <c r="N572" i="1"/>
  <c r="N571" i="1"/>
  <c r="N570" i="1"/>
  <c r="N569" i="1"/>
  <c r="N566" i="1"/>
  <c r="N565" i="1"/>
  <c r="N563" i="1"/>
  <c r="N562" i="1"/>
  <c r="N561" i="1"/>
  <c r="N560" i="1"/>
  <c r="N559" i="1"/>
  <c r="N558" i="1"/>
  <c r="N557" i="1"/>
  <c r="N555" i="1"/>
  <c r="N553" i="1"/>
  <c r="N552" i="1"/>
  <c r="N551" i="1"/>
  <c r="N550" i="1"/>
  <c r="N549" i="1"/>
  <c r="N548" i="1"/>
  <c r="N547" i="1"/>
  <c r="N546" i="1"/>
  <c r="N545" i="1"/>
  <c r="N544" i="1"/>
  <c r="N543" i="1"/>
  <c r="N542" i="1"/>
  <c r="N541" i="1"/>
  <c r="N540" i="1"/>
  <c r="N539" i="1"/>
  <c r="N536" i="1"/>
  <c r="N535" i="1"/>
  <c r="N533" i="1"/>
  <c r="N532" i="1"/>
  <c r="N531" i="1"/>
  <c r="N530" i="1"/>
  <c r="N529" i="1"/>
  <c r="N528" i="1"/>
  <c r="N527" i="1"/>
  <c r="N526" i="1"/>
  <c r="N525" i="1"/>
  <c r="N524" i="1"/>
  <c r="N523" i="1"/>
  <c r="N522" i="1"/>
  <c r="N521" i="1"/>
  <c r="N520" i="1"/>
  <c r="N519" i="1"/>
  <c r="N518" i="1"/>
  <c r="N517" i="1"/>
  <c r="N516" i="1"/>
  <c r="N515" i="1"/>
  <c r="N513" i="1"/>
  <c r="N512" i="1"/>
  <c r="N510" i="1"/>
  <c r="N509" i="1"/>
  <c r="N508" i="1"/>
  <c r="N507" i="1"/>
  <c r="N505" i="1"/>
  <c r="N504" i="1"/>
  <c r="N503" i="1"/>
  <c r="N502" i="1"/>
  <c r="N501" i="1"/>
  <c r="N500" i="1"/>
  <c r="N499" i="1"/>
  <c r="N498" i="1"/>
  <c r="N497" i="1"/>
  <c r="N496" i="1"/>
  <c r="N495" i="1"/>
  <c r="N494" i="1"/>
  <c r="N493" i="1"/>
  <c r="N492" i="1"/>
  <c r="N489" i="1"/>
  <c r="N488" i="1"/>
  <c r="N487" i="1"/>
  <c r="N486" i="1"/>
  <c r="N485" i="1"/>
  <c r="N484" i="1"/>
  <c r="N482" i="1"/>
  <c r="N481" i="1"/>
  <c r="N480" i="1"/>
  <c r="N479" i="1"/>
  <c r="N478" i="1"/>
  <c r="N477" i="1"/>
  <c r="N476" i="1"/>
  <c r="N474" i="1"/>
  <c r="N473" i="1"/>
  <c r="N472" i="1"/>
  <c r="N471" i="1"/>
  <c r="N470" i="1"/>
  <c r="N469" i="1"/>
  <c r="N468" i="1"/>
  <c r="N467" i="1"/>
  <c r="N466" i="1"/>
  <c r="N465" i="1"/>
  <c r="N464" i="1"/>
  <c r="N463" i="1"/>
  <c r="N462" i="1"/>
  <c r="N461" i="1"/>
  <c r="N460" i="1"/>
  <c r="N459" i="1"/>
  <c r="N458" i="1"/>
  <c r="N456" i="1"/>
  <c r="N455" i="1"/>
  <c r="N454" i="1"/>
  <c r="N453" i="1"/>
  <c r="N452" i="1"/>
  <c r="N451" i="1"/>
  <c r="N450" i="1"/>
  <c r="N449" i="1"/>
  <c r="N447" i="1"/>
  <c r="N446" i="1"/>
  <c r="N445" i="1"/>
  <c r="N444" i="1"/>
  <c r="N443" i="1"/>
  <c r="N442" i="1"/>
  <c r="N441" i="1"/>
  <c r="N440" i="1"/>
  <c r="N439" i="1"/>
  <c r="N438" i="1"/>
  <c r="N437" i="1"/>
  <c r="N436" i="1"/>
  <c r="N435" i="1"/>
  <c r="N434" i="1"/>
  <c r="N431" i="1"/>
  <c r="N430" i="1"/>
  <c r="N429" i="1"/>
  <c r="N428" i="1"/>
  <c r="N426" i="1"/>
  <c r="N425" i="1"/>
  <c r="N424" i="1"/>
  <c r="N423" i="1"/>
  <c r="N421" i="1"/>
  <c r="N420" i="1"/>
  <c r="N418" i="1"/>
  <c r="N417" i="1"/>
  <c r="N416" i="1"/>
  <c r="N415" i="1"/>
  <c r="N414" i="1"/>
  <c r="N413" i="1"/>
  <c r="N412" i="1"/>
  <c r="N410" i="1"/>
  <c r="N409" i="1"/>
  <c r="N408" i="1"/>
  <c r="N407" i="1"/>
  <c r="N406" i="1"/>
  <c r="N405" i="1"/>
  <c r="N404" i="1"/>
  <c r="N403" i="1"/>
  <c r="N402" i="1"/>
  <c r="N401" i="1"/>
  <c r="N400" i="1"/>
  <c r="N399" i="1"/>
  <c r="N398" i="1"/>
  <c r="N397" i="1"/>
  <c r="N394" i="1"/>
  <c r="N393" i="1"/>
  <c r="N392" i="1"/>
  <c r="N391" i="1"/>
  <c r="N389" i="1"/>
  <c r="N388" i="1"/>
  <c r="N387" i="1"/>
  <c r="N385" i="1"/>
  <c r="N384" i="1"/>
  <c r="N383" i="1"/>
  <c r="N382" i="1"/>
  <c r="N380" i="1"/>
  <c r="N379" i="1"/>
  <c r="N378" i="1"/>
  <c r="N377" i="1"/>
  <c r="N376" i="1"/>
  <c r="N375" i="1"/>
  <c r="N374" i="1"/>
  <c r="N373" i="1"/>
  <c r="N372" i="1"/>
  <c r="N371" i="1"/>
  <c r="N370" i="1"/>
  <c r="N369" i="1"/>
  <c r="N367" i="1"/>
  <c r="N366" i="1"/>
  <c r="N365" i="1"/>
  <c r="N364" i="1"/>
  <c r="N363" i="1"/>
  <c r="N362" i="1"/>
  <c r="N361" i="1"/>
  <c r="N360" i="1"/>
  <c r="N359" i="1"/>
  <c r="N358" i="1"/>
  <c r="N357" i="1"/>
  <c r="N356" i="1"/>
  <c r="N355" i="1"/>
  <c r="N354" i="1"/>
  <c r="N351" i="1"/>
  <c r="N349" i="1"/>
  <c r="N348" i="1"/>
  <c r="N347" i="1"/>
  <c r="N346" i="1"/>
  <c r="N345" i="1"/>
  <c r="N343" i="1"/>
  <c r="N342" i="1"/>
  <c r="N341" i="1"/>
  <c r="N340" i="1"/>
  <c r="N339" i="1"/>
  <c r="N338" i="1"/>
  <c r="N336" i="1"/>
  <c r="N335" i="1"/>
  <c r="N334" i="1"/>
  <c r="N333" i="1"/>
  <c r="N331" i="1"/>
  <c r="N330" i="1"/>
  <c r="N329" i="1"/>
  <c r="N328" i="1"/>
  <c r="N326" i="1"/>
  <c r="N325" i="1"/>
  <c r="N324" i="1"/>
  <c r="N323" i="1"/>
  <c r="N322" i="1"/>
  <c r="N321" i="1"/>
  <c r="N320" i="1"/>
  <c r="N319" i="1"/>
  <c r="N318" i="1"/>
  <c r="N317" i="1"/>
  <c r="N316" i="1"/>
  <c r="N315" i="1"/>
  <c r="N314" i="1"/>
  <c r="N313" i="1"/>
  <c r="N309" i="1"/>
  <c r="N308" i="1"/>
  <c r="N307" i="1"/>
  <c r="N306" i="1"/>
  <c r="N305" i="1"/>
  <c r="N304" i="1"/>
  <c r="N302" i="1"/>
  <c r="N301" i="1"/>
  <c r="N300" i="1"/>
  <c r="N298" i="1"/>
  <c r="N297" i="1"/>
  <c r="N296" i="1"/>
  <c r="N295" i="1"/>
  <c r="N294" i="1"/>
  <c r="N292" i="1"/>
  <c r="N291" i="1"/>
  <c r="N290" i="1"/>
  <c r="N289" i="1"/>
  <c r="N288" i="1"/>
  <c r="N287" i="1"/>
  <c r="N286" i="1"/>
  <c r="N285" i="1"/>
  <c r="N284" i="1"/>
  <c r="N283" i="1"/>
  <c r="N282" i="1"/>
  <c r="N280" i="1"/>
  <c r="N279" i="1"/>
  <c r="N278" i="1"/>
  <c r="N277" i="1"/>
  <c r="N276" i="1"/>
  <c r="N275" i="1"/>
  <c r="N274" i="1"/>
  <c r="N273" i="1"/>
  <c r="N272" i="1"/>
  <c r="N271" i="1"/>
  <c r="N270" i="1"/>
  <c r="N269" i="1"/>
  <c r="N268" i="1"/>
  <c r="N267" i="1"/>
  <c r="N264" i="1"/>
  <c r="N263" i="1"/>
  <c r="N262" i="1"/>
  <c r="N261" i="1"/>
  <c r="N260" i="1"/>
  <c r="N259" i="1"/>
  <c r="N258" i="1"/>
  <c r="N257" i="1"/>
  <c r="N256" i="1"/>
  <c r="N255" i="1"/>
  <c r="N254" i="1"/>
  <c r="N253" i="1"/>
  <c r="N252" i="1"/>
  <c r="N251" i="1"/>
  <c r="N250" i="1"/>
  <c r="N249" i="1"/>
  <c r="N248" i="1"/>
  <c r="N246" i="1"/>
  <c r="N245" i="1"/>
  <c r="N244" i="1"/>
  <c r="N242" i="1"/>
  <c r="N241" i="1"/>
  <c r="N240" i="1"/>
  <c r="N239" i="1"/>
  <c r="N237" i="1"/>
  <c r="N236" i="1"/>
  <c r="N235" i="1"/>
  <c r="N234" i="1"/>
  <c r="N233" i="1"/>
  <c r="N232" i="1"/>
  <c r="N231" i="1"/>
  <c r="N229" i="1"/>
  <c r="N228" i="1"/>
  <c r="N227" i="1"/>
  <c r="N226" i="1"/>
  <c r="N225" i="1"/>
  <c r="N224" i="1"/>
  <c r="N223" i="1"/>
  <c r="N222" i="1"/>
  <c r="N221" i="1"/>
  <c r="N220" i="1"/>
  <c r="N219" i="1"/>
  <c r="N218" i="1"/>
  <c r="N217" i="1"/>
  <c r="N216" i="1"/>
  <c r="N213" i="1"/>
  <c r="N212" i="1"/>
  <c r="N211" i="1"/>
  <c r="N210" i="1"/>
  <c r="N208" i="1"/>
  <c r="N207" i="1"/>
  <c r="N206" i="1"/>
  <c r="N204" i="1"/>
  <c r="N203" i="1"/>
  <c r="N202" i="1"/>
  <c r="N201" i="1"/>
  <c r="N200" i="1"/>
  <c r="N199" i="1"/>
  <c r="N198" i="1"/>
  <c r="N196" i="1"/>
  <c r="N195" i="1"/>
  <c r="N194" i="1"/>
  <c r="N193" i="1"/>
  <c r="N192" i="1"/>
  <c r="N191" i="1"/>
  <c r="N190" i="1"/>
  <c r="N189" i="1"/>
  <c r="N188" i="1"/>
  <c r="N187" i="1"/>
  <c r="N186" i="1"/>
  <c r="N185" i="1"/>
  <c r="N184" i="1"/>
  <c r="N183" i="1"/>
  <c r="N182" i="1"/>
  <c r="N179" i="1"/>
  <c r="N178" i="1"/>
  <c r="N177" i="1"/>
  <c r="N176" i="1"/>
  <c r="N175" i="1"/>
  <c r="N174" i="1"/>
  <c r="N172" i="1"/>
  <c r="N171" i="1"/>
  <c r="N170" i="1"/>
  <c r="N169" i="1"/>
  <c r="N168" i="1"/>
  <c r="N167" i="1"/>
  <c r="N166" i="1"/>
  <c r="N165" i="1"/>
  <c r="N164" i="1"/>
  <c r="N162" i="1"/>
  <c r="N161" i="1"/>
  <c r="N160" i="1"/>
  <c r="N159" i="1"/>
  <c r="N158" i="1"/>
  <c r="N157" i="1"/>
  <c r="N156" i="1"/>
  <c r="N155" i="1"/>
  <c r="N154" i="1"/>
  <c r="N153" i="1"/>
  <c r="N152" i="1"/>
  <c r="N151" i="1"/>
  <c r="N150" i="1"/>
  <c r="N149" i="1"/>
  <c r="N148" i="1"/>
  <c r="N147" i="1"/>
  <c r="N146" i="1"/>
  <c r="N145" i="1"/>
  <c r="N144" i="1"/>
  <c r="N143"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1" i="1"/>
  <c r="N110" i="1"/>
  <c r="N109" i="1"/>
  <c r="N108" i="1"/>
  <c r="N107" i="1"/>
  <c r="N106" i="1"/>
  <c r="N105" i="1"/>
  <c r="N104" i="1"/>
  <c r="N103" i="1"/>
  <c r="N102" i="1"/>
  <c r="N101" i="1"/>
  <c r="N100" i="1"/>
  <c r="N99" i="1"/>
  <c r="N98" i="1"/>
  <c r="N95"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6" i="1"/>
  <c r="N55" i="1"/>
  <c r="N54" i="1"/>
  <c r="N53" i="1"/>
  <c r="N52" i="1"/>
  <c r="N50" i="1"/>
  <c r="N49" i="1"/>
  <c r="N48" i="1"/>
  <c r="N47" i="1"/>
  <c r="N46" i="1"/>
  <c r="N45" i="1"/>
  <c r="N44" i="1"/>
  <c r="N42" i="1"/>
  <c r="N41" i="1"/>
  <c r="N40" i="1"/>
  <c r="N39" i="1"/>
  <c r="N38" i="1"/>
  <c r="N37" i="1"/>
  <c r="N36" i="1"/>
  <c r="N35" i="1"/>
  <c r="N34" i="1"/>
  <c r="N33" i="1"/>
  <c r="N32" i="1"/>
  <c r="N31" i="1"/>
  <c r="N30" i="1"/>
  <c r="N29" i="1"/>
  <c r="N27" i="1"/>
  <c r="N26" i="1"/>
  <c r="N25" i="1"/>
  <c r="N24" i="1"/>
  <c r="N23" i="1"/>
  <c r="N22" i="1"/>
  <c r="N21" i="1"/>
  <c r="N20" i="1"/>
  <c r="N19" i="1"/>
  <c r="N18" i="1"/>
  <c r="N17" i="1"/>
  <c r="N16" i="1"/>
  <c r="N15" i="1"/>
  <c r="N14" i="1"/>
  <c r="N13" i="1"/>
  <c r="Z13" i="1" s="1"/>
  <c r="M723" i="1" l="1"/>
  <c r="K620" i="1"/>
  <c r="S693" i="1"/>
  <c r="L568" i="1"/>
  <c r="W160" i="1"/>
  <c r="Z160" i="1"/>
  <c r="Y160" i="1"/>
  <c r="Z341" i="1"/>
  <c r="Y341" i="1"/>
  <c r="Z578" i="1"/>
  <c r="Y578" i="1"/>
  <c r="Y20" i="1"/>
  <c r="Z20" i="1"/>
  <c r="Y161" i="1"/>
  <c r="Z161" i="1"/>
  <c r="Y315" i="1"/>
  <c r="Z315" i="1"/>
  <c r="Y468" i="1"/>
  <c r="Z468" i="1"/>
  <c r="W617" i="1"/>
  <c r="Z617" i="1"/>
  <c r="Y617" i="1"/>
  <c r="R658" i="1"/>
  <c r="X652" i="1"/>
  <c r="Y259" i="1"/>
  <c r="Z259" i="1"/>
  <c r="W220" i="1"/>
  <c r="Z220" i="1"/>
  <c r="Y220" i="1"/>
  <c r="Z19" i="1"/>
  <c r="Y19" i="1"/>
  <c r="Z135" i="1"/>
  <c r="Y135" i="1"/>
  <c r="Z229" i="1"/>
  <c r="Y229" i="1"/>
  <c r="Z357" i="1"/>
  <c r="Y357" i="1"/>
  <c r="Z441" i="1"/>
  <c r="Y441" i="1"/>
  <c r="Y535" i="1"/>
  <c r="Z535" i="1"/>
  <c r="Z616" i="1"/>
  <c r="Y616" i="1"/>
  <c r="Y659" i="1"/>
  <c r="Z659" i="1"/>
  <c r="Z60" i="1"/>
  <c r="Y60" i="1"/>
  <c r="Z111" i="1"/>
  <c r="Y111" i="1"/>
  <c r="W149" i="1"/>
  <c r="Y149" i="1"/>
  <c r="Z149" i="1"/>
  <c r="Z218" i="1"/>
  <c r="Y218" i="1"/>
  <c r="Y258" i="1"/>
  <c r="Z258" i="1"/>
  <c r="Z285" i="1"/>
  <c r="Y285" i="1"/>
  <c r="W342" i="1"/>
  <c r="Y342" i="1"/>
  <c r="Z342" i="1"/>
  <c r="Z384" i="1"/>
  <c r="Y384" i="1"/>
  <c r="Y428" i="1"/>
  <c r="Z428" i="1"/>
  <c r="Y496" i="1"/>
  <c r="Z496" i="1"/>
  <c r="Z536" i="1"/>
  <c r="Y536" i="1"/>
  <c r="Z550" i="1"/>
  <c r="Y550" i="1"/>
  <c r="Y579" i="1"/>
  <c r="Z579" i="1"/>
  <c r="W645" i="1"/>
  <c r="Z645" i="1"/>
  <c r="Y645" i="1"/>
  <c r="Z701" i="1"/>
  <c r="Y701" i="1"/>
  <c r="X411" i="1"/>
  <c r="X514" i="1"/>
  <c r="Z73" i="1"/>
  <c r="Y73" i="1"/>
  <c r="Y176" i="1"/>
  <c r="Z176" i="1"/>
  <c r="Z300" i="1"/>
  <c r="Y300" i="1"/>
  <c r="AA300" i="1" s="1"/>
  <c r="W401" i="1"/>
  <c r="Z401" i="1"/>
  <c r="Y401" i="1"/>
  <c r="Z482" i="1"/>
  <c r="Y482" i="1"/>
  <c r="Y566" i="1"/>
  <c r="Z566" i="1"/>
  <c r="Y646" i="1"/>
  <c r="Z646" i="1"/>
  <c r="W716" i="1"/>
  <c r="Z716" i="1"/>
  <c r="Y716" i="1"/>
  <c r="AA716" i="1" s="1"/>
  <c r="X197" i="1"/>
  <c r="X303" i="1"/>
  <c r="X511" i="1"/>
  <c r="X638" i="1"/>
  <c r="Z35" i="1"/>
  <c r="Y35" i="1"/>
  <c r="W114" i="1"/>
  <c r="Z114" i="1"/>
  <c r="Y114" i="1"/>
  <c r="Z191" i="1"/>
  <c r="Y191" i="1"/>
  <c r="W274" i="1"/>
  <c r="Z274" i="1"/>
  <c r="Y274" i="1"/>
  <c r="Z345" i="1"/>
  <c r="Y345" i="1"/>
  <c r="Y415" i="1"/>
  <c r="Z415" i="1"/>
  <c r="Y484" i="1"/>
  <c r="Z484" i="1"/>
  <c r="Z552" i="1"/>
  <c r="Y552" i="1"/>
  <c r="Z607" i="1"/>
  <c r="Y607" i="1"/>
  <c r="Z662" i="1"/>
  <c r="Y662" i="1"/>
  <c r="Y703" i="1"/>
  <c r="Z703" i="1"/>
  <c r="X180" i="1"/>
  <c r="X390" i="1"/>
  <c r="X506" i="1"/>
  <c r="X636" i="1"/>
  <c r="Z23" i="1"/>
  <c r="Y23" i="1"/>
  <c r="Z36" i="1"/>
  <c r="Y36" i="1"/>
  <c r="Z49" i="1"/>
  <c r="Y49" i="1"/>
  <c r="Z63" i="1"/>
  <c r="Y63" i="1"/>
  <c r="Z75" i="1"/>
  <c r="Y75" i="1"/>
  <c r="Z87" i="1"/>
  <c r="Y87" i="1"/>
  <c r="Z102" i="1"/>
  <c r="Y102" i="1"/>
  <c r="Y115" i="1"/>
  <c r="Z115" i="1"/>
  <c r="Z127" i="1"/>
  <c r="Y127" i="1"/>
  <c r="Z139" i="1"/>
  <c r="Y139" i="1"/>
  <c r="Z152" i="1"/>
  <c r="Y152" i="1"/>
  <c r="W165" i="1"/>
  <c r="Z165" i="1"/>
  <c r="Y165" i="1"/>
  <c r="Z178" i="1"/>
  <c r="Y178" i="1"/>
  <c r="Z192" i="1"/>
  <c r="Y192" i="1"/>
  <c r="Y206" i="1"/>
  <c r="Z206" i="1"/>
  <c r="Z221" i="1"/>
  <c r="Y221" i="1"/>
  <c r="Y234" i="1"/>
  <c r="Z234" i="1"/>
  <c r="Z249" i="1"/>
  <c r="Y249" i="1"/>
  <c r="Y261" i="1"/>
  <c r="Z261" i="1"/>
  <c r="W275" i="1"/>
  <c r="Z275" i="1"/>
  <c r="Y275" i="1"/>
  <c r="Z288" i="1"/>
  <c r="Y288" i="1"/>
  <c r="Z302" i="1"/>
  <c r="Y302" i="1"/>
  <c r="Y318" i="1"/>
  <c r="Z318" i="1"/>
  <c r="Z331" i="1"/>
  <c r="Y331" i="1"/>
  <c r="Y346" i="1"/>
  <c r="Z346" i="1"/>
  <c r="Y361" i="1"/>
  <c r="Z361" i="1"/>
  <c r="W374" i="1"/>
  <c r="Z374" i="1"/>
  <c r="Y374" i="1"/>
  <c r="Z388" i="1"/>
  <c r="Y388" i="1"/>
  <c r="W403" i="1"/>
  <c r="Z403" i="1"/>
  <c r="Y403" i="1"/>
  <c r="W416" i="1"/>
  <c r="Z416" i="1"/>
  <c r="Y416" i="1"/>
  <c r="Z431" i="1"/>
  <c r="Y431" i="1"/>
  <c r="Y445" i="1"/>
  <c r="Z445" i="1"/>
  <c r="Z459" i="1"/>
  <c r="Y459" i="1"/>
  <c r="Z471" i="1"/>
  <c r="Y471" i="1"/>
  <c r="Y485" i="1"/>
  <c r="Z485" i="1"/>
  <c r="Y499" i="1"/>
  <c r="Z499" i="1"/>
  <c r="Z513" i="1"/>
  <c r="Y513" i="1"/>
  <c r="W526" i="1"/>
  <c r="Z526" i="1"/>
  <c r="Y526" i="1"/>
  <c r="Z541" i="1"/>
  <c r="Y541" i="1"/>
  <c r="Z553" i="1"/>
  <c r="Y553" i="1"/>
  <c r="Z570" i="1"/>
  <c r="Y570" i="1"/>
  <c r="Z582" i="1"/>
  <c r="Y582" i="1"/>
  <c r="Z596" i="1"/>
  <c r="Y596" i="1"/>
  <c r="Y608" i="1"/>
  <c r="Z608" i="1"/>
  <c r="Z622" i="1"/>
  <c r="Y622" i="1"/>
  <c r="Y634" i="1"/>
  <c r="Z634" i="1"/>
  <c r="Z648" i="1"/>
  <c r="Y648" i="1"/>
  <c r="Y663" i="1"/>
  <c r="Z663" i="1"/>
  <c r="W676" i="1"/>
  <c r="Y676" i="1"/>
  <c r="Z676" i="1"/>
  <c r="Y689" i="1"/>
  <c r="Z689" i="1"/>
  <c r="Y704" i="1"/>
  <c r="Z704" i="1"/>
  <c r="W718" i="1"/>
  <c r="Z718" i="1"/>
  <c r="Y718" i="1"/>
  <c r="X173" i="1"/>
  <c r="X293" i="1"/>
  <c r="X386" i="1"/>
  <c r="X490" i="1"/>
  <c r="X619" i="1"/>
  <c r="X722" i="1"/>
  <c r="Y188" i="1"/>
  <c r="Z188" i="1"/>
  <c r="W383" i="1"/>
  <c r="Y383" i="1"/>
  <c r="Z383" i="1"/>
  <c r="Z592" i="1"/>
  <c r="Y592" i="1"/>
  <c r="X657" i="1"/>
  <c r="Y136" i="1"/>
  <c r="Z136" i="1"/>
  <c r="Z371" i="1"/>
  <c r="Y371" i="1"/>
  <c r="Y605" i="1"/>
  <c r="Z605" i="1"/>
  <c r="Y21" i="1"/>
  <c r="Z21" i="1"/>
  <c r="Z137" i="1"/>
  <c r="Y137" i="1"/>
  <c r="Z273" i="1"/>
  <c r="Y273" i="1"/>
  <c r="Z414" i="1"/>
  <c r="Y414" i="1"/>
  <c r="Y551" i="1"/>
  <c r="Z551" i="1"/>
  <c r="Z48" i="1"/>
  <c r="Y48" i="1"/>
  <c r="Y74" i="1"/>
  <c r="Z74" i="1"/>
  <c r="Z101" i="1"/>
  <c r="Y101" i="1"/>
  <c r="Y138" i="1"/>
  <c r="Z138" i="1"/>
  <c r="Z164" i="1"/>
  <c r="Y164" i="1"/>
  <c r="W204" i="1"/>
  <c r="Z204" i="1"/>
  <c r="Y204" i="1"/>
  <c r="Y248" i="1"/>
  <c r="Z248" i="1"/>
  <c r="Z287" i="1"/>
  <c r="Y287" i="1"/>
  <c r="Z317" i="1"/>
  <c r="Y317" i="1"/>
  <c r="W360" i="1"/>
  <c r="Z360" i="1"/>
  <c r="Y360" i="1"/>
  <c r="Y387" i="1"/>
  <c r="Z387" i="1"/>
  <c r="Z430" i="1"/>
  <c r="Y430" i="1"/>
  <c r="Y458" i="1"/>
  <c r="Z458" i="1"/>
  <c r="Z498" i="1"/>
  <c r="Y498" i="1"/>
  <c r="Z525" i="1"/>
  <c r="Y525" i="1"/>
  <c r="W569" i="1"/>
  <c r="Z569" i="1"/>
  <c r="Y569" i="1"/>
  <c r="Y595" i="1"/>
  <c r="Z595" i="1"/>
  <c r="Z633" i="1"/>
  <c r="Y633" i="1"/>
  <c r="Z675" i="1"/>
  <c r="Y675" i="1"/>
  <c r="X299" i="1"/>
  <c r="Z24" i="1"/>
  <c r="Y24" i="1"/>
  <c r="Z37" i="1"/>
  <c r="Y37" i="1"/>
  <c r="W50" i="1"/>
  <c r="Y50" i="1"/>
  <c r="Z50" i="1"/>
  <c r="Z64" i="1"/>
  <c r="Y64" i="1"/>
  <c r="W76" i="1"/>
  <c r="Z76" i="1"/>
  <c r="Y76" i="1"/>
  <c r="W88" i="1"/>
  <c r="Z88" i="1"/>
  <c r="Y88" i="1"/>
  <c r="Z103" i="1"/>
  <c r="Y103" i="1"/>
  <c r="Z116" i="1"/>
  <c r="Y116" i="1"/>
  <c r="W128" i="1"/>
  <c r="Z128" i="1"/>
  <c r="Y128" i="1"/>
  <c r="W140" i="1"/>
  <c r="Z140" i="1"/>
  <c r="Y140" i="1"/>
  <c r="Z153" i="1"/>
  <c r="Y153" i="1"/>
  <c r="W166" i="1"/>
  <c r="Z166" i="1"/>
  <c r="Y166" i="1"/>
  <c r="Z179" i="1"/>
  <c r="Y179" i="1"/>
  <c r="Z193" i="1"/>
  <c r="Y193" i="1"/>
  <c r="Y207" i="1"/>
  <c r="Z207" i="1"/>
  <c r="W222" i="1"/>
  <c r="Z222" i="1"/>
  <c r="Y222" i="1"/>
  <c r="Z235" i="1"/>
  <c r="Y235" i="1"/>
  <c r="Z250" i="1"/>
  <c r="Y250" i="1"/>
  <c r="Z262" i="1"/>
  <c r="Y262" i="1"/>
  <c r="W276" i="1"/>
  <c r="Y276" i="1"/>
  <c r="Z276" i="1"/>
  <c r="Y289" i="1"/>
  <c r="Z289" i="1"/>
  <c r="Z304" i="1"/>
  <c r="Y304" i="1"/>
  <c r="Z319" i="1"/>
  <c r="Y319" i="1"/>
  <c r="Y333" i="1"/>
  <c r="Z333" i="1"/>
  <c r="Z347" i="1"/>
  <c r="Y347" i="1"/>
  <c r="Y362" i="1"/>
  <c r="Z362" i="1"/>
  <c r="AA362" i="1" s="1"/>
  <c r="Z375" i="1"/>
  <c r="Y375" i="1"/>
  <c r="W389" i="1"/>
  <c r="Z389" i="1"/>
  <c r="Y389" i="1"/>
  <c r="Z404" i="1"/>
  <c r="Y404" i="1"/>
  <c r="Y417" i="1"/>
  <c r="Z417" i="1"/>
  <c r="Y434" i="1"/>
  <c r="Z434" i="1"/>
  <c r="Z446" i="1"/>
  <c r="Y446" i="1"/>
  <c r="W460" i="1"/>
  <c r="Z460" i="1"/>
  <c r="Y460" i="1"/>
  <c r="Y472" i="1"/>
  <c r="Z472" i="1"/>
  <c r="Y486" i="1"/>
  <c r="Z486" i="1"/>
  <c r="Y500" i="1"/>
  <c r="Z500" i="1"/>
  <c r="Z515" i="1"/>
  <c r="Y515" i="1"/>
  <c r="AA515" i="1" s="1"/>
  <c r="Z527" i="1"/>
  <c r="Y527" i="1"/>
  <c r="Z542" i="1"/>
  <c r="Y542" i="1"/>
  <c r="Z555" i="1"/>
  <c r="Y555" i="1"/>
  <c r="Z571" i="1"/>
  <c r="Y571" i="1"/>
  <c r="Z583" i="1"/>
  <c r="Y583" i="1"/>
  <c r="Z597" i="1"/>
  <c r="Y597" i="1"/>
  <c r="AA597" i="1" s="1"/>
  <c r="Y609" i="1"/>
  <c r="Z609" i="1"/>
  <c r="Z623" i="1"/>
  <c r="Y623" i="1"/>
  <c r="Y635" i="1"/>
  <c r="Z635" i="1"/>
  <c r="Z649" i="1"/>
  <c r="Y649" i="1"/>
  <c r="W664" i="1"/>
  <c r="Z664" i="1"/>
  <c r="Y664" i="1"/>
  <c r="Z677" i="1"/>
  <c r="Y677" i="1"/>
  <c r="W691" i="1"/>
  <c r="W692" i="1" s="1"/>
  <c r="Y691" i="1"/>
  <c r="Z691" i="1"/>
  <c r="W705" i="1"/>
  <c r="Z705" i="1"/>
  <c r="Y705" i="1"/>
  <c r="Z719" i="1"/>
  <c r="Y719" i="1"/>
  <c r="X163" i="1"/>
  <c r="X281" i="1"/>
  <c r="X381" i="1"/>
  <c r="X483" i="1"/>
  <c r="X586" i="1"/>
  <c r="X720" i="1"/>
  <c r="Z59" i="1"/>
  <c r="Y59" i="1"/>
  <c r="W284" i="1"/>
  <c r="Y284" i="1"/>
  <c r="Z284" i="1"/>
  <c r="Z495" i="1"/>
  <c r="Y495" i="1"/>
  <c r="X43" i="1"/>
  <c r="Z202" i="1"/>
  <c r="Y202" i="1"/>
  <c r="Y413" i="1"/>
  <c r="Z413" i="1"/>
  <c r="Z672" i="1"/>
  <c r="Y672" i="1"/>
  <c r="Z113" i="1"/>
  <c r="Y113" i="1"/>
  <c r="W232" i="1"/>
  <c r="Y232" i="1"/>
  <c r="Z232" i="1"/>
  <c r="W372" i="1"/>
  <c r="Y372" i="1"/>
  <c r="Z372" i="1"/>
  <c r="Y497" i="1"/>
  <c r="Z497" i="1"/>
  <c r="Z632" i="1"/>
  <c r="Y632" i="1"/>
  <c r="W22" i="1"/>
  <c r="Z22" i="1"/>
  <c r="Y22" i="1"/>
  <c r="W62" i="1"/>
  <c r="Z62" i="1"/>
  <c r="Y62" i="1"/>
  <c r="Y86" i="1"/>
  <c r="Z86" i="1"/>
  <c r="W126" i="1"/>
  <c r="Y126" i="1"/>
  <c r="Z126" i="1"/>
  <c r="Z151" i="1"/>
  <c r="Y151" i="1"/>
  <c r="Z177" i="1"/>
  <c r="Y177" i="1"/>
  <c r="Y233" i="1"/>
  <c r="Z233" i="1"/>
  <c r="Z260" i="1"/>
  <c r="Y260" i="1"/>
  <c r="AA260" i="1" s="1"/>
  <c r="Y301" i="1"/>
  <c r="Z301" i="1"/>
  <c r="W330" i="1"/>
  <c r="Z330" i="1"/>
  <c r="Y330" i="1"/>
  <c r="Z373" i="1"/>
  <c r="Y373" i="1"/>
  <c r="Z402" i="1"/>
  <c r="Y402" i="1"/>
  <c r="W444" i="1"/>
  <c r="Z444" i="1"/>
  <c r="Y444" i="1"/>
  <c r="AA444" i="1" s="1"/>
  <c r="Z470" i="1"/>
  <c r="Y470" i="1"/>
  <c r="Z512" i="1"/>
  <c r="Y512" i="1"/>
  <c r="Z540" i="1"/>
  <c r="Y540" i="1"/>
  <c r="Z581" i="1"/>
  <c r="Y581" i="1"/>
  <c r="W621" i="1"/>
  <c r="Z621" i="1"/>
  <c r="Y621" i="1"/>
  <c r="Y647" i="1"/>
  <c r="Z647" i="1"/>
  <c r="W688" i="1"/>
  <c r="Y688" i="1"/>
  <c r="Z688" i="1"/>
  <c r="W717" i="1"/>
  <c r="Z717" i="1"/>
  <c r="Y717" i="1"/>
  <c r="Z25" i="1"/>
  <c r="Y25" i="1"/>
  <c r="Y38" i="1"/>
  <c r="Z38" i="1"/>
  <c r="Z52" i="1"/>
  <c r="Y52" i="1"/>
  <c r="Z65" i="1"/>
  <c r="Y65" i="1"/>
  <c r="Z77" i="1"/>
  <c r="Y77" i="1"/>
  <c r="Z89" i="1"/>
  <c r="Y89" i="1"/>
  <c r="Z104" i="1"/>
  <c r="Y104" i="1"/>
  <c r="Z117" i="1"/>
  <c r="Y117" i="1"/>
  <c r="Z129" i="1"/>
  <c r="Y129" i="1"/>
  <c r="Z141" i="1"/>
  <c r="Y141" i="1"/>
  <c r="Z154" i="1"/>
  <c r="Y154" i="1"/>
  <c r="Z167" i="1"/>
  <c r="Y167" i="1"/>
  <c r="Z182" i="1"/>
  <c r="Y182" i="1"/>
  <c r="Y194" i="1"/>
  <c r="Z194" i="1"/>
  <c r="W208" i="1"/>
  <c r="Z208" i="1"/>
  <c r="Y208" i="1"/>
  <c r="Y223" i="1"/>
  <c r="Z223" i="1"/>
  <c r="W236" i="1"/>
  <c r="Z236" i="1"/>
  <c r="Y236" i="1"/>
  <c r="Y251" i="1"/>
  <c r="Z251" i="1"/>
  <c r="W263" i="1"/>
  <c r="Z263" i="1"/>
  <c r="Y263" i="1"/>
  <c r="Z277" i="1"/>
  <c r="Y277" i="1"/>
  <c r="Z290" i="1"/>
  <c r="Y290" i="1"/>
  <c r="Z305" i="1"/>
  <c r="Y305" i="1"/>
  <c r="Z320" i="1"/>
  <c r="Y320" i="1"/>
  <c r="Y334" i="1"/>
  <c r="Z334" i="1"/>
  <c r="W348" i="1"/>
  <c r="Y348" i="1"/>
  <c r="Z348" i="1"/>
  <c r="Y363" i="1"/>
  <c r="Z363" i="1"/>
  <c r="Z376" i="1"/>
  <c r="Y376" i="1"/>
  <c r="Z391" i="1"/>
  <c r="Y391" i="1"/>
  <c r="Z405" i="1"/>
  <c r="Y405" i="1"/>
  <c r="Z418" i="1"/>
  <c r="Y418" i="1"/>
  <c r="Z435" i="1"/>
  <c r="Y435" i="1"/>
  <c r="W447" i="1"/>
  <c r="Y447" i="1"/>
  <c r="Z447" i="1"/>
  <c r="Y461" i="1"/>
  <c r="Z461" i="1"/>
  <c r="Y473" i="1"/>
  <c r="Z473" i="1"/>
  <c r="Y487" i="1"/>
  <c r="Z487" i="1"/>
  <c r="Z501" i="1"/>
  <c r="Y501" i="1"/>
  <c r="Y516" i="1"/>
  <c r="Z516" i="1"/>
  <c r="Z528" i="1"/>
  <c r="Y528" i="1"/>
  <c r="Z543" i="1"/>
  <c r="Y543" i="1"/>
  <c r="Y557" i="1"/>
  <c r="Z557" i="1"/>
  <c r="Z572" i="1"/>
  <c r="Y572" i="1"/>
  <c r="Z585" i="1"/>
  <c r="Y585" i="1"/>
  <c r="Y598" i="1"/>
  <c r="Z598" i="1"/>
  <c r="Y610" i="1"/>
  <c r="Z610" i="1"/>
  <c r="Z624" i="1"/>
  <c r="Y624" i="1"/>
  <c r="Z637" i="1"/>
  <c r="Y637" i="1"/>
  <c r="Z650" i="1"/>
  <c r="Y650" i="1"/>
  <c r="Z665" i="1"/>
  <c r="Y665" i="1"/>
  <c r="Z679" i="1"/>
  <c r="Y679" i="1"/>
  <c r="Y694" i="1"/>
  <c r="Z694" i="1"/>
  <c r="Z706" i="1"/>
  <c r="Y706" i="1"/>
  <c r="Z721" i="1"/>
  <c r="Y721" i="1"/>
  <c r="X142" i="1"/>
  <c r="X265" i="1"/>
  <c r="X368" i="1"/>
  <c r="X475" i="1"/>
  <c r="X584" i="1"/>
  <c r="X711" i="1"/>
  <c r="Z45" i="1"/>
  <c r="Y45" i="1"/>
  <c r="Z297" i="1"/>
  <c r="Y297" i="1"/>
  <c r="W508" i="1"/>
  <c r="Y508" i="1"/>
  <c r="Z508" i="1"/>
  <c r="Z33" i="1"/>
  <c r="Y33" i="1"/>
  <c r="Z231" i="1"/>
  <c r="Y231" i="1"/>
  <c r="Z455" i="1"/>
  <c r="Y455" i="1"/>
  <c r="Z660" i="1"/>
  <c r="Y660" i="1"/>
  <c r="O181" i="1"/>
  <c r="Z190" i="1"/>
  <c r="Y190" i="1"/>
  <c r="Z687" i="1"/>
  <c r="Y687" i="1"/>
  <c r="Z14" i="1"/>
  <c r="Y14" i="1"/>
  <c r="Z26" i="1"/>
  <c r="Y26" i="1"/>
  <c r="Y39" i="1"/>
  <c r="Z39" i="1"/>
  <c r="Z53" i="1"/>
  <c r="Y53" i="1"/>
  <c r="Z66" i="1"/>
  <c r="Y66" i="1"/>
  <c r="Z78" i="1"/>
  <c r="Y78" i="1"/>
  <c r="Z90" i="1"/>
  <c r="Y90" i="1"/>
  <c r="Y105" i="1"/>
  <c r="Z105" i="1"/>
  <c r="Y118" i="1"/>
  <c r="Z118" i="1"/>
  <c r="Y130" i="1"/>
  <c r="Z130" i="1"/>
  <c r="Z143" i="1"/>
  <c r="Y143" i="1"/>
  <c r="Z155" i="1"/>
  <c r="Y155" i="1"/>
  <c r="Z168" i="1"/>
  <c r="Y168" i="1"/>
  <c r="Z183" i="1"/>
  <c r="Y183" i="1"/>
  <c r="Z195" i="1"/>
  <c r="Y195" i="1"/>
  <c r="Z210" i="1"/>
  <c r="Y210" i="1"/>
  <c r="Z224" i="1"/>
  <c r="Y224" i="1"/>
  <c r="Z237" i="1"/>
  <c r="Y237" i="1"/>
  <c r="Z252" i="1"/>
  <c r="Y252" i="1"/>
  <c r="Z264" i="1"/>
  <c r="Y264" i="1"/>
  <c r="Y278" i="1"/>
  <c r="Z278" i="1"/>
  <c r="Z291" i="1"/>
  <c r="Y291" i="1"/>
  <c r="Y306" i="1"/>
  <c r="Z306" i="1"/>
  <c r="Y321" i="1"/>
  <c r="Z321" i="1"/>
  <c r="Z335" i="1"/>
  <c r="Y335" i="1"/>
  <c r="Z349" i="1"/>
  <c r="Y349" i="1"/>
  <c r="Z364" i="1"/>
  <c r="Y364" i="1"/>
  <c r="Z377" i="1"/>
  <c r="Y377" i="1"/>
  <c r="Z392" i="1"/>
  <c r="Y392" i="1"/>
  <c r="Z406" i="1"/>
  <c r="Y406" i="1"/>
  <c r="Y420" i="1"/>
  <c r="Z420" i="1"/>
  <c r="Z436" i="1"/>
  <c r="Y436" i="1"/>
  <c r="Y449" i="1"/>
  <c r="Z449" i="1"/>
  <c r="Z462" i="1"/>
  <c r="Y462" i="1"/>
  <c r="Z474" i="1"/>
  <c r="Y474" i="1"/>
  <c r="W488" i="1"/>
  <c r="Z488" i="1"/>
  <c r="Y488" i="1"/>
  <c r="Z502" i="1"/>
  <c r="Y502" i="1"/>
  <c r="Z517" i="1"/>
  <c r="Y517" i="1"/>
  <c r="Z529" i="1"/>
  <c r="Y529" i="1"/>
  <c r="Y544" i="1"/>
  <c r="Z544" i="1"/>
  <c r="W558" i="1"/>
  <c r="Z558" i="1"/>
  <c r="Y558" i="1"/>
  <c r="Z573" i="1"/>
  <c r="Y573" i="1"/>
  <c r="Z587" i="1"/>
  <c r="Y587" i="1"/>
  <c r="W599" i="1"/>
  <c r="Z599" i="1"/>
  <c r="Y599" i="1"/>
  <c r="Y611" i="1"/>
  <c r="Z611" i="1"/>
  <c r="Z625" i="1"/>
  <c r="Y625" i="1"/>
  <c r="W639" i="1"/>
  <c r="Z639" i="1"/>
  <c r="Y639" i="1"/>
  <c r="W651" i="1"/>
  <c r="Z651" i="1"/>
  <c r="Y651" i="1"/>
  <c r="Z666" i="1"/>
  <c r="Y666" i="1"/>
  <c r="Z680" i="1"/>
  <c r="Y680" i="1"/>
  <c r="Y695" i="1"/>
  <c r="Z695" i="1"/>
  <c r="Z707" i="1"/>
  <c r="Y707" i="1"/>
  <c r="X112" i="1"/>
  <c r="X247" i="1"/>
  <c r="X352" i="1"/>
  <c r="X457" i="1"/>
  <c r="X567" i="1"/>
  <c r="X709" i="1"/>
  <c r="Z98" i="1"/>
  <c r="Y98" i="1"/>
  <c r="Y326" i="1"/>
  <c r="Z326" i="1"/>
  <c r="Z549" i="1"/>
  <c r="Y549" i="1"/>
  <c r="X419" i="1"/>
  <c r="Y99" i="1"/>
  <c r="Z99" i="1"/>
  <c r="W272" i="1"/>
  <c r="Z272" i="1"/>
  <c r="Y272" i="1"/>
  <c r="Y481" i="1"/>
  <c r="Z481" i="1"/>
  <c r="Z686" i="1"/>
  <c r="Y686" i="1"/>
  <c r="X205" i="1"/>
  <c r="Z100" i="1"/>
  <c r="Y100" i="1"/>
  <c r="Y594" i="1"/>
  <c r="Z594" i="1"/>
  <c r="Y27" i="1"/>
  <c r="Z27" i="1"/>
  <c r="Z91" i="1"/>
  <c r="Y91" i="1"/>
  <c r="Y156" i="1"/>
  <c r="Z156" i="1"/>
  <c r="Z211" i="1"/>
  <c r="Y211" i="1"/>
  <c r="Z279" i="1"/>
  <c r="Y279" i="1"/>
  <c r="Z336" i="1"/>
  <c r="Y336" i="1"/>
  <c r="Y393" i="1"/>
  <c r="Z393" i="1"/>
  <c r="Z450" i="1"/>
  <c r="Y450" i="1"/>
  <c r="W489" i="1"/>
  <c r="Y489" i="1"/>
  <c r="Z489" i="1"/>
  <c r="Z530" i="1"/>
  <c r="Y530" i="1"/>
  <c r="Z559" i="1"/>
  <c r="Y559" i="1"/>
  <c r="W600" i="1"/>
  <c r="Z600" i="1"/>
  <c r="Y600" i="1"/>
  <c r="W626" i="1"/>
  <c r="Z626" i="1"/>
  <c r="Y626" i="1"/>
  <c r="Z653" i="1"/>
  <c r="Y653" i="1"/>
  <c r="Z696" i="1"/>
  <c r="Y696" i="1"/>
  <c r="X96" i="1"/>
  <c r="X243" i="1"/>
  <c r="X350" i="1"/>
  <c r="X448" i="1"/>
  <c r="X564" i="1"/>
  <c r="X692" i="1"/>
  <c r="Z110" i="1"/>
  <c r="Y110" i="1"/>
  <c r="Z271" i="1"/>
  <c r="Y271" i="1"/>
  <c r="Z480" i="1"/>
  <c r="Y480" i="1"/>
  <c r="Z700" i="1"/>
  <c r="Y700" i="1"/>
  <c r="X209" i="1"/>
  <c r="Z84" i="1"/>
  <c r="Y84" i="1"/>
  <c r="Y189" i="1"/>
  <c r="Z189" i="1"/>
  <c r="Y358" i="1"/>
  <c r="Z358" i="1"/>
  <c r="Z523" i="1"/>
  <c r="Y523" i="1"/>
  <c r="X28" i="1"/>
  <c r="Z219" i="1"/>
  <c r="Y219" i="1"/>
  <c r="Y15" i="1"/>
  <c r="Z15" i="1"/>
  <c r="Y40" i="1"/>
  <c r="Z40" i="1"/>
  <c r="Z54" i="1"/>
  <c r="Y54" i="1"/>
  <c r="Z67" i="1"/>
  <c r="Y67" i="1"/>
  <c r="Z79" i="1"/>
  <c r="Y79" i="1"/>
  <c r="Z106" i="1"/>
  <c r="Y106" i="1"/>
  <c r="Y119" i="1"/>
  <c r="Z119" i="1"/>
  <c r="Z131" i="1"/>
  <c r="Y131" i="1"/>
  <c r="Z144" i="1"/>
  <c r="Y144" i="1"/>
  <c r="Z169" i="1"/>
  <c r="Y169" i="1"/>
  <c r="Y184" i="1"/>
  <c r="Z184" i="1"/>
  <c r="Z196" i="1"/>
  <c r="Y196" i="1"/>
  <c r="Z225" i="1"/>
  <c r="Y225" i="1"/>
  <c r="Z239" i="1"/>
  <c r="Y239" i="1"/>
  <c r="Z253" i="1"/>
  <c r="Y253" i="1"/>
  <c r="Z267" i="1"/>
  <c r="Y267" i="1"/>
  <c r="Z292" i="1"/>
  <c r="Y292" i="1"/>
  <c r="W307" i="1"/>
  <c r="Y307" i="1"/>
  <c r="Z307" i="1"/>
  <c r="Y322" i="1"/>
  <c r="Z322" i="1"/>
  <c r="N352" i="1"/>
  <c r="Y352" i="1" s="1"/>
  <c r="Y351" i="1"/>
  <c r="Z351" i="1"/>
  <c r="Y365" i="1"/>
  <c r="Z365" i="1"/>
  <c r="Z378" i="1"/>
  <c r="Y378" i="1"/>
  <c r="Y407" i="1"/>
  <c r="Z407" i="1"/>
  <c r="Y421" i="1"/>
  <c r="Z421" i="1"/>
  <c r="Z437" i="1"/>
  <c r="Y437" i="1"/>
  <c r="Z463" i="1"/>
  <c r="Y463" i="1"/>
  <c r="Y476" i="1"/>
  <c r="Z476" i="1"/>
  <c r="Y503" i="1"/>
  <c r="Z503" i="1"/>
  <c r="Z518" i="1"/>
  <c r="Y518" i="1"/>
  <c r="W545" i="1"/>
  <c r="Z545" i="1"/>
  <c r="Y545" i="1"/>
  <c r="W574" i="1"/>
  <c r="Z574" i="1"/>
  <c r="Y574" i="1"/>
  <c r="Z588" i="1"/>
  <c r="Y588" i="1"/>
  <c r="Z612" i="1"/>
  <c r="Y612" i="1"/>
  <c r="Z640" i="1"/>
  <c r="Y640" i="1"/>
  <c r="Z667" i="1"/>
  <c r="Y667" i="1"/>
  <c r="W681" i="1"/>
  <c r="Y681" i="1"/>
  <c r="Z681" i="1"/>
  <c r="W708" i="1"/>
  <c r="Z708" i="1"/>
  <c r="Y708" i="1"/>
  <c r="Z16" i="1"/>
  <c r="Y16" i="1"/>
  <c r="Y29" i="1"/>
  <c r="Z29" i="1"/>
  <c r="Z41" i="1"/>
  <c r="Y41" i="1"/>
  <c r="Z55" i="1"/>
  <c r="Y55" i="1"/>
  <c r="Y68" i="1"/>
  <c r="Z68" i="1"/>
  <c r="Y80" i="1"/>
  <c r="Z80" i="1"/>
  <c r="Z92" i="1"/>
  <c r="Y92" i="1"/>
  <c r="Y107" i="1"/>
  <c r="Z107" i="1"/>
  <c r="Y120" i="1"/>
  <c r="Z120" i="1"/>
  <c r="Y132" i="1"/>
  <c r="Z132" i="1"/>
  <c r="Z145" i="1"/>
  <c r="Y145" i="1"/>
  <c r="Z157" i="1"/>
  <c r="Y157" i="1"/>
  <c r="Z170" i="1"/>
  <c r="Y170" i="1"/>
  <c r="Z185" i="1"/>
  <c r="Y185" i="1"/>
  <c r="Y198" i="1"/>
  <c r="Z198" i="1"/>
  <c r="Z212" i="1"/>
  <c r="Y212" i="1"/>
  <c r="W226" i="1"/>
  <c r="Y226" i="1"/>
  <c r="Z226" i="1"/>
  <c r="Y240" i="1"/>
  <c r="Z240" i="1"/>
  <c r="Z254" i="1"/>
  <c r="Y254" i="1"/>
  <c r="Y268" i="1"/>
  <c r="Z268" i="1"/>
  <c r="W280" i="1"/>
  <c r="Z280" i="1"/>
  <c r="Y280" i="1"/>
  <c r="Z294" i="1"/>
  <c r="Y294" i="1"/>
  <c r="Y308" i="1"/>
  <c r="Z308" i="1"/>
  <c r="Z323" i="1"/>
  <c r="Y323" i="1"/>
  <c r="Y338" i="1"/>
  <c r="Z338" i="1"/>
  <c r="Z354" i="1"/>
  <c r="Y354" i="1"/>
  <c r="W366" i="1"/>
  <c r="Z366" i="1"/>
  <c r="Y366" i="1"/>
  <c r="Z379" i="1"/>
  <c r="Y379" i="1"/>
  <c r="Y394" i="1"/>
  <c r="Z394" i="1"/>
  <c r="Z408" i="1"/>
  <c r="Y408" i="1"/>
  <c r="Z423" i="1"/>
  <c r="Y423" i="1"/>
  <c r="Y438" i="1"/>
  <c r="Z438" i="1"/>
  <c r="Z451" i="1"/>
  <c r="Y451" i="1"/>
  <c r="Z464" i="1"/>
  <c r="Y464" i="1"/>
  <c r="Y477" i="1"/>
  <c r="Z477" i="1"/>
  <c r="Y492" i="1"/>
  <c r="Z492" i="1"/>
  <c r="W504" i="1"/>
  <c r="Y504" i="1"/>
  <c r="Z504" i="1"/>
  <c r="Y519" i="1"/>
  <c r="Z519" i="1"/>
  <c r="W531" i="1"/>
  <c r="Z531" i="1"/>
  <c r="Y531" i="1"/>
  <c r="Z546" i="1"/>
  <c r="Y546" i="1"/>
  <c r="Y560" i="1"/>
  <c r="Z560" i="1"/>
  <c r="Z575" i="1"/>
  <c r="Y575" i="1"/>
  <c r="W589" i="1"/>
  <c r="Z589" i="1"/>
  <c r="Y589" i="1"/>
  <c r="Y601" i="1"/>
  <c r="Z601" i="1"/>
  <c r="W613" i="1"/>
  <c r="Z613" i="1"/>
  <c r="Y613" i="1"/>
  <c r="Y627" i="1"/>
  <c r="Z627" i="1"/>
  <c r="W641" i="1"/>
  <c r="Z641" i="1"/>
  <c r="Y641" i="1"/>
  <c r="Z654" i="1"/>
  <c r="Y654" i="1"/>
  <c r="Z668" i="1"/>
  <c r="Y668" i="1"/>
  <c r="Z682" i="1"/>
  <c r="Y682" i="1"/>
  <c r="Y697" i="1"/>
  <c r="Z697" i="1"/>
  <c r="N711" i="1"/>
  <c r="Y711" i="1" s="1"/>
  <c r="Z710" i="1"/>
  <c r="Y710" i="1"/>
  <c r="X94" i="1"/>
  <c r="X238" i="1"/>
  <c r="X344" i="1"/>
  <c r="X432" i="1"/>
  <c r="X556" i="1"/>
  <c r="X690" i="1"/>
  <c r="Z83" i="1"/>
  <c r="Y83" i="1"/>
  <c r="Z257" i="1"/>
  <c r="Y257" i="1"/>
  <c r="Z467" i="1"/>
  <c r="Y467" i="1"/>
  <c r="Z685" i="1"/>
  <c r="Y685" i="1"/>
  <c r="Y72" i="1"/>
  <c r="Z72" i="1"/>
  <c r="Z175" i="1"/>
  <c r="Y175" i="1"/>
  <c r="Y298" i="1"/>
  <c r="Z298" i="1"/>
  <c r="Z442" i="1"/>
  <c r="Y442" i="1"/>
  <c r="Z593" i="1"/>
  <c r="Y593" i="1"/>
  <c r="X310" i="1"/>
  <c r="Y316" i="1"/>
  <c r="Z316" i="1"/>
  <c r="Z30" i="1"/>
  <c r="Y30" i="1"/>
  <c r="Z133" i="1"/>
  <c r="Y133" i="1"/>
  <c r="Z241" i="1"/>
  <c r="Y241" i="1"/>
  <c r="Z355" i="1"/>
  <c r="Y355" i="1"/>
  <c r="W465" i="1"/>
  <c r="Y465" i="1"/>
  <c r="Z465" i="1"/>
  <c r="Z576" i="1"/>
  <c r="Y576" i="1"/>
  <c r="Y655" i="1"/>
  <c r="Z655" i="1"/>
  <c r="W712" i="1"/>
  <c r="Y712" i="1"/>
  <c r="Z712" i="1"/>
  <c r="X230" i="1"/>
  <c r="X337" i="1"/>
  <c r="X427" i="1"/>
  <c r="X554" i="1"/>
  <c r="X678" i="1"/>
  <c r="Z32" i="1"/>
  <c r="Y32" i="1"/>
  <c r="Z71" i="1"/>
  <c r="Y71" i="1"/>
  <c r="Z123" i="1"/>
  <c r="Y123" i="1"/>
  <c r="Z148" i="1"/>
  <c r="Y148" i="1"/>
  <c r="Z174" i="1"/>
  <c r="Y174" i="1"/>
  <c r="Y201" i="1"/>
  <c r="Z201" i="1"/>
  <c r="Z217" i="1"/>
  <c r="Y217" i="1"/>
  <c r="Y244" i="1"/>
  <c r="Z244" i="1"/>
  <c r="Y314" i="1"/>
  <c r="Z314" i="1"/>
  <c r="Y370" i="1"/>
  <c r="Z370" i="1"/>
  <c r="Z399" i="1"/>
  <c r="Y399" i="1"/>
  <c r="Y412" i="1"/>
  <c r="Z412" i="1"/>
  <c r="Z426" i="1"/>
  <c r="Y426" i="1"/>
  <c r="Y454" i="1"/>
  <c r="Z454" i="1"/>
  <c r="Y522" i="1"/>
  <c r="Z522" i="1"/>
  <c r="W563" i="1"/>
  <c r="Z563" i="1"/>
  <c r="Y563" i="1"/>
  <c r="Z604" i="1"/>
  <c r="Y604" i="1"/>
  <c r="Y630" i="1"/>
  <c r="Z630" i="1"/>
  <c r="Z644" i="1"/>
  <c r="Y644" i="1"/>
  <c r="Z671" i="1"/>
  <c r="Y671" i="1"/>
  <c r="W714" i="1"/>
  <c r="Z714" i="1"/>
  <c r="Y714" i="1"/>
  <c r="X327" i="1"/>
  <c r="X534" i="1"/>
  <c r="Y46" i="1"/>
  <c r="Z46" i="1"/>
  <c r="Z124" i="1"/>
  <c r="Y124" i="1"/>
  <c r="Z245" i="1"/>
  <c r="Y245" i="1"/>
  <c r="Y328" i="1"/>
  <c r="Z328" i="1"/>
  <c r="Z400" i="1"/>
  <c r="Y400" i="1"/>
  <c r="Z509" i="1"/>
  <c r="Y509" i="1"/>
  <c r="Z565" i="1"/>
  <c r="Y565" i="1"/>
  <c r="Y631" i="1"/>
  <c r="Z631" i="1"/>
  <c r="Z715" i="1"/>
  <c r="Y715" i="1"/>
  <c r="Y34" i="1"/>
  <c r="Z34" i="1"/>
  <c r="Z47" i="1"/>
  <c r="Y47" i="1"/>
  <c r="Z61" i="1"/>
  <c r="Y61" i="1"/>
  <c r="Z85" i="1"/>
  <c r="Y85" i="1"/>
  <c r="Z125" i="1"/>
  <c r="Y125" i="1"/>
  <c r="Z150" i="1"/>
  <c r="Y150" i="1"/>
  <c r="Y162" i="1"/>
  <c r="Z162" i="1"/>
  <c r="Z203" i="1"/>
  <c r="Y203" i="1"/>
  <c r="Z246" i="1"/>
  <c r="Y246" i="1"/>
  <c r="Z286" i="1"/>
  <c r="Y286" i="1"/>
  <c r="W329" i="1"/>
  <c r="Y329" i="1"/>
  <c r="Z329" i="1"/>
  <c r="Z343" i="1"/>
  <c r="Y343" i="1"/>
  <c r="Y359" i="1"/>
  <c r="Z359" i="1"/>
  <c r="Z385" i="1"/>
  <c r="Y385" i="1"/>
  <c r="Y429" i="1"/>
  <c r="Z429" i="1"/>
  <c r="Z443" i="1"/>
  <c r="Y443" i="1"/>
  <c r="Y456" i="1"/>
  <c r="Z456" i="1"/>
  <c r="Y469" i="1"/>
  <c r="Z469" i="1"/>
  <c r="Z510" i="1"/>
  <c r="Y510" i="1"/>
  <c r="Y524" i="1"/>
  <c r="Z524" i="1"/>
  <c r="Y539" i="1"/>
  <c r="Z539" i="1"/>
  <c r="Z580" i="1"/>
  <c r="Y580" i="1"/>
  <c r="W606" i="1"/>
  <c r="Y606" i="1"/>
  <c r="Z606" i="1"/>
  <c r="W618" i="1"/>
  <c r="Z618" i="1"/>
  <c r="Y618" i="1"/>
  <c r="Z661" i="1"/>
  <c r="Y661" i="1"/>
  <c r="Z673" i="1"/>
  <c r="Y673" i="1"/>
  <c r="Y702" i="1"/>
  <c r="Z702" i="1"/>
  <c r="X395" i="1"/>
  <c r="Z17" i="1"/>
  <c r="Y17" i="1"/>
  <c r="Y42" i="1"/>
  <c r="Z42" i="1"/>
  <c r="Z56" i="1"/>
  <c r="Y56" i="1"/>
  <c r="Z69" i="1"/>
  <c r="Y69" i="1"/>
  <c r="Z81" i="1"/>
  <c r="Y81" i="1"/>
  <c r="Z93" i="1"/>
  <c r="Y93" i="1"/>
  <c r="Z108" i="1"/>
  <c r="Y108" i="1"/>
  <c r="Z121" i="1"/>
  <c r="Y121" i="1"/>
  <c r="Z146" i="1"/>
  <c r="Y146" i="1"/>
  <c r="W158" i="1"/>
  <c r="Z158" i="1"/>
  <c r="Y158" i="1"/>
  <c r="Z171" i="1"/>
  <c r="Y171" i="1"/>
  <c r="Z186" i="1"/>
  <c r="Y186" i="1"/>
  <c r="Z199" i="1"/>
  <c r="Y199" i="1"/>
  <c r="Y213" i="1"/>
  <c r="Z213" i="1"/>
  <c r="Z227" i="1"/>
  <c r="Y227" i="1"/>
  <c r="Z255" i="1"/>
  <c r="Y255" i="1"/>
  <c r="Y269" i="1"/>
  <c r="Z269" i="1"/>
  <c r="Y282" i="1"/>
  <c r="Z282" i="1"/>
  <c r="W295" i="1"/>
  <c r="Y295" i="1"/>
  <c r="Z295" i="1"/>
  <c r="Z309" i="1"/>
  <c r="Y309" i="1"/>
  <c r="Z324" i="1"/>
  <c r="Y324" i="1"/>
  <c r="Z339" i="1"/>
  <c r="Y339" i="1"/>
  <c r="Z367" i="1"/>
  <c r="Y367" i="1"/>
  <c r="Z380" i="1"/>
  <c r="Y380" i="1"/>
  <c r="Z397" i="1"/>
  <c r="Y397" i="1"/>
  <c r="Z409" i="1"/>
  <c r="Y409" i="1"/>
  <c r="W424" i="1"/>
  <c r="Y424" i="1"/>
  <c r="Z424" i="1"/>
  <c r="Z439" i="1"/>
  <c r="Y439" i="1"/>
  <c r="Y452" i="1"/>
  <c r="Z452" i="1"/>
  <c r="Y478" i="1"/>
  <c r="Z478" i="1"/>
  <c r="W493" i="1"/>
  <c r="Y493" i="1"/>
  <c r="Z493" i="1"/>
  <c r="W505" i="1"/>
  <c r="Z505" i="1"/>
  <c r="Y505" i="1"/>
  <c r="Y520" i="1"/>
  <c r="Z520" i="1"/>
  <c r="Y532" i="1"/>
  <c r="Z532" i="1"/>
  <c r="Z547" i="1"/>
  <c r="Y547" i="1"/>
  <c r="W561" i="1"/>
  <c r="Y561" i="1"/>
  <c r="Z561" i="1"/>
  <c r="Y590" i="1"/>
  <c r="Z590" i="1"/>
  <c r="Z602" i="1"/>
  <c r="Y602" i="1"/>
  <c r="Z614" i="1"/>
  <c r="Y614" i="1"/>
  <c r="W628" i="1"/>
  <c r="Z628" i="1"/>
  <c r="Y628" i="1"/>
  <c r="Y642" i="1"/>
  <c r="Z642" i="1"/>
  <c r="Z669" i="1"/>
  <c r="Y669" i="1"/>
  <c r="Z683" i="1"/>
  <c r="Y683" i="1"/>
  <c r="Y698" i="1"/>
  <c r="Z698" i="1"/>
  <c r="X57" i="1"/>
  <c r="Z18" i="1"/>
  <c r="Y18" i="1"/>
  <c r="Y31" i="1"/>
  <c r="Z31" i="1"/>
  <c r="Z44" i="1"/>
  <c r="Y44" i="1"/>
  <c r="Z58" i="1"/>
  <c r="Y58" i="1"/>
  <c r="Z70" i="1"/>
  <c r="Y70" i="1"/>
  <c r="W82" i="1"/>
  <c r="Z82" i="1"/>
  <c r="Y82" i="1"/>
  <c r="N96" i="1"/>
  <c r="Z96" i="1" s="1"/>
  <c r="Z95" i="1"/>
  <c r="Y95" i="1"/>
  <c r="Z109" i="1"/>
  <c r="Y109" i="1"/>
  <c r="W122" i="1"/>
  <c r="Y122" i="1"/>
  <c r="Z122" i="1"/>
  <c r="Y134" i="1"/>
  <c r="Z134" i="1"/>
  <c r="Z147" i="1"/>
  <c r="Y147" i="1"/>
  <c r="Z159" i="1"/>
  <c r="Y159" i="1"/>
  <c r="W172" i="1"/>
  <c r="Z172" i="1"/>
  <c r="Y172" i="1"/>
  <c r="Z187" i="1"/>
  <c r="Y187" i="1"/>
  <c r="Y200" i="1"/>
  <c r="Z200" i="1"/>
  <c r="W216" i="1"/>
  <c r="Z216" i="1"/>
  <c r="Y216" i="1"/>
  <c r="Y228" i="1"/>
  <c r="Z228" i="1"/>
  <c r="Z242" i="1"/>
  <c r="Y242" i="1"/>
  <c r="Z256" i="1"/>
  <c r="Y256" i="1"/>
  <c r="W270" i="1"/>
  <c r="Z270" i="1"/>
  <c r="Y270" i="1"/>
  <c r="Z283" i="1"/>
  <c r="Y283" i="1"/>
  <c r="Z296" i="1"/>
  <c r="Y296" i="1"/>
  <c r="Y313" i="1"/>
  <c r="Z313" i="1"/>
  <c r="Z325" i="1"/>
  <c r="Y325" i="1"/>
  <c r="Y340" i="1"/>
  <c r="Z340" i="1"/>
  <c r="Y356" i="1"/>
  <c r="Z356" i="1"/>
  <c r="W369" i="1"/>
  <c r="Z369" i="1"/>
  <c r="Y369" i="1"/>
  <c r="Z382" i="1"/>
  <c r="Y382" i="1"/>
  <c r="Y398" i="1"/>
  <c r="Z398" i="1"/>
  <c r="Z410" i="1"/>
  <c r="Y410" i="1"/>
  <c r="Z425" i="1"/>
  <c r="Y425" i="1"/>
  <c r="Z440" i="1"/>
  <c r="Y440" i="1"/>
  <c r="Z453" i="1"/>
  <c r="Y453" i="1"/>
  <c r="Z466" i="1"/>
  <c r="Y466" i="1"/>
  <c r="Y479" i="1"/>
  <c r="Z479" i="1"/>
  <c r="Z494" i="1"/>
  <c r="Y494" i="1"/>
  <c r="Y507" i="1"/>
  <c r="Z507" i="1"/>
  <c r="Z521" i="1"/>
  <c r="Y521" i="1"/>
  <c r="Z533" i="1"/>
  <c r="Y533" i="1"/>
  <c r="Z548" i="1"/>
  <c r="Y548" i="1"/>
  <c r="Y562" i="1"/>
  <c r="Z562" i="1"/>
  <c r="Z577" i="1"/>
  <c r="Y577" i="1"/>
  <c r="Z591" i="1"/>
  <c r="Y591" i="1"/>
  <c r="Z603" i="1"/>
  <c r="Y603" i="1"/>
  <c r="Z615" i="1"/>
  <c r="Y615" i="1"/>
  <c r="W629" i="1"/>
  <c r="Z629" i="1"/>
  <c r="Y629" i="1"/>
  <c r="W643" i="1"/>
  <c r="Y643" i="1"/>
  <c r="Z643" i="1"/>
  <c r="Z656" i="1"/>
  <c r="Y656" i="1"/>
  <c r="Z670" i="1"/>
  <c r="Y670" i="1"/>
  <c r="W684" i="1"/>
  <c r="Z684" i="1"/>
  <c r="Y684" i="1"/>
  <c r="W699" i="1"/>
  <c r="Y699" i="1"/>
  <c r="Z699" i="1"/>
  <c r="Z713" i="1"/>
  <c r="Y713" i="1"/>
  <c r="X51" i="1"/>
  <c r="X214" i="1"/>
  <c r="X332" i="1"/>
  <c r="X422" i="1"/>
  <c r="X537" i="1"/>
  <c r="X674" i="1"/>
  <c r="K433" i="1"/>
  <c r="M693" i="1"/>
  <c r="O215" i="1"/>
  <c r="R215" i="1"/>
  <c r="N678" i="1"/>
  <c r="Z678" i="1" s="1"/>
  <c r="R311" i="1"/>
  <c r="P658" i="1"/>
  <c r="Q658" i="1"/>
  <c r="U693" i="1"/>
  <c r="S620" i="1"/>
  <c r="K658" i="1"/>
  <c r="U620" i="1"/>
  <c r="Q693" i="1"/>
  <c r="T353" i="1"/>
  <c r="N636" i="1"/>
  <c r="Y636" i="1" s="1"/>
  <c r="U353" i="1"/>
  <c r="K491" i="1"/>
  <c r="Q538" i="1"/>
  <c r="V353" i="1"/>
  <c r="L693" i="1"/>
  <c r="N390" i="1"/>
  <c r="Y390" i="1" s="1"/>
  <c r="T620" i="1"/>
  <c r="O693" i="1"/>
  <c r="T723" i="1"/>
  <c r="R266" i="1"/>
  <c r="S568" i="1"/>
  <c r="W318" i="1"/>
  <c r="P723" i="1"/>
  <c r="N243" i="1"/>
  <c r="Z243" i="1" s="1"/>
  <c r="S311" i="1"/>
  <c r="R396" i="1"/>
  <c r="P491" i="1"/>
  <c r="O568" i="1"/>
  <c r="P568" i="1"/>
  <c r="R620" i="1"/>
  <c r="W455" i="1"/>
  <c r="M181" i="1"/>
  <c r="V266" i="1"/>
  <c r="L620" i="1"/>
  <c r="V97" i="1"/>
  <c r="S215" i="1"/>
  <c r="P620" i="1"/>
  <c r="M568" i="1"/>
  <c r="Q620" i="1"/>
  <c r="U658" i="1"/>
  <c r="O266" i="1"/>
  <c r="T311" i="1"/>
  <c r="L353" i="1"/>
  <c r="U396" i="1"/>
  <c r="Q568" i="1"/>
  <c r="O723" i="1"/>
  <c r="N337" i="1"/>
  <c r="Y337" i="1" s="1"/>
  <c r="P266" i="1"/>
  <c r="U311" i="1"/>
  <c r="V396" i="1"/>
  <c r="L433" i="1"/>
  <c r="L723" i="1"/>
  <c r="O353" i="1"/>
  <c r="K396" i="1"/>
  <c r="K181" i="1"/>
  <c r="O538" i="1"/>
  <c r="P538" i="1"/>
  <c r="V568" i="1"/>
  <c r="M620" i="1"/>
  <c r="N483" i="1"/>
  <c r="Z483" i="1" s="1"/>
  <c r="O620" i="1"/>
  <c r="P215" i="1"/>
  <c r="M658" i="1"/>
  <c r="O658" i="1"/>
  <c r="T266" i="1"/>
  <c r="L396" i="1"/>
  <c r="S658" i="1"/>
  <c r="W408" i="1"/>
  <c r="T181" i="1"/>
  <c r="M215" i="1"/>
  <c r="S266" i="1"/>
  <c r="O433" i="1"/>
  <c r="N514" i="1"/>
  <c r="Z514" i="1" s="1"/>
  <c r="M97" i="1"/>
  <c r="V433" i="1"/>
  <c r="Q215" i="1"/>
  <c r="S353" i="1"/>
  <c r="M396" i="1"/>
  <c r="Q433" i="1"/>
  <c r="T491" i="1"/>
  <c r="R568" i="1"/>
  <c r="T658" i="1"/>
  <c r="K693" i="1"/>
  <c r="O491" i="1"/>
  <c r="K568" i="1"/>
  <c r="N586" i="1"/>
  <c r="Y586" i="1" s="1"/>
  <c r="R693" i="1"/>
  <c r="O97" i="1"/>
  <c r="K215" i="1"/>
  <c r="T396" i="1"/>
  <c r="U538" i="1"/>
  <c r="V181" i="1"/>
  <c r="Q266" i="1"/>
  <c r="T693" i="1"/>
  <c r="N173" i="1"/>
  <c r="Y173" i="1" s="1"/>
  <c r="N205" i="1"/>
  <c r="Y205" i="1" s="1"/>
  <c r="N619" i="1"/>
  <c r="Z619" i="1" s="1"/>
  <c r="U491" i="1"/>
  <c r="N692" i="1"/>
  <c r="Z692" i="1" s="1"/>
  <c r="O311" i="1"/>
  <c r="P311" i="1"/>
  <c r="N381" i="1"/>
  <c r="Z381" i="1" s="1"/>
  <c r="S433" i="1"/>
  <c r="T568" i="1"/>
  <c r="V658" i="1"/>
  <c r="Q723" i="1"/>
  <c r="U215" i="1"/>
  <c r="Q311" i="1"/>
  <c r="U568" i="1"/>
  <c r="V620" i="1"/>
  <c r="R723" i="1"/>
  <c r="U723" i="1"/>
  <c r="V723" i="1"/>
  <c r="L215" i="1"/>
  <c r="K266" i="1"/>
  <c r="K353" i="1"/>
  <c r="S396" i="1"/>
  <c r="Q181" i="1"/>
  <c r="T433" i="1"/>
  <c r="U433" i="1"/>
  <c r="L491" i="1"/>
  <c r="L658" i="1"/>
  <c r="P693" i="1"/>
  <c r="W685" i="1"/>
  <c r="W101" i="1"/>
  <c r="W565" i="1"/>
  <c r="N567" i="1"/>
  <c r="Z567" i="1" s="1"/>
  <c r="P97" i="1"/>
  <c r="P353" i="1"/>
  <c r="Q97" i="1"/>
  <c r="V215" i="1"/>
  <c r="Q353" i="1"/>
  <c r="K538" i="1"/>
  <c r="S538" i="1"/>
  <c r="N51" i="1"/>
  <c r="Y51" i="1" s="1"/>
  <c r="W206" i="1"/>
  <c r="N209" i="1"/>
  <c r="Y209" i="1" s="1"/>
  <c r="N265" i="1"/>
  <c r="Z265" i="1" s="1"/>
  <c r="N475" i="1"/>
  <c r="Z475" i="1" s="1"/>
  <c r="N490" i="1"/>
  <c r="Z490" i="1" s="1"/>
  <c r="N674" i="1"/>
  <c r="Z674" i="1" s="1"/>
  <c r="N690" i="1"/>
  <c r="Z690" i="1" s="1"/>
  <c r="N709" i="1"/>
  <c r="Z709" i="1" s="1"/>
  <c r="R97" i="1"/>
  <c r="N112" i="1"/>
  <c r="Z112" i="1" s="1"/>
  <c r="R353" i="1"/>
  <c r="P396" i="1"/>
  <c r="N427" i="1"/>
  <c r="Z427" i="1" s="1"/>
  <c r="L538" i="1"/>
  <c r="Q396" i="1"/>
  <c r="M491" i="1"/>
  <c r="N57" i="1"/>
  <c r="Z57" i="1" s="1"/>
  <c r="M538" i="1"/>
  <c r="N180" i="1"/>
  <c r="Z180" i="1" s="1"/>
  <c r="N506" i="1"/>
  <c r="Y506" i="1" s="1"/>
  <c r="V538" i="1"/>
  <c r="U97" i="1"/>
  <c r="N230" i="1"/>
  <c r="Y230" i="1" s="1"/>
  <c r="N554" i="1"/>
  <c r="Y554" i="1" s="1"/>
  <c r="N511" i="1"/>
  <c r="Z511" i="1" s="1"/>
  <c r="N534" i="1"/>
  <c r="Z534" i="1" s="1"/>
  <c r="W570" i="1"/>
  <c r="N584" i="1"/>
  <c r="Y584" i="1" s="1"/>
  <c r="N163" i="1"/>
  <c r="Y163" i="1" s="1"/>
  <c r="N214" i="1"/>
  <c r="Y214" i="1" s="1"/>
  <c r="N448" i="1"/>
  <c r="Y448" i="1" s="1"/>
  <c r="K97" i="1"/>
  <c r="N281" i="1"/>
  <c r="Y281" i="1" s="1"/>
  <c r="N299" i="1"/>
  <c r="Y299" i="1" s="1"/>
  <c r="R433" i="1"/>
  <c r="R491" i="1"/>
  <c r="L181" i="1"/>
  <c r="M433" i="1"/>
  <c r="L97" i="1"/>
  <c r="S723" i="1"/>
  <c r="N28" i="1"/>
  <c r="Y28" i="1" s="1"/>
  <c r="N720" i="1"/>
  <c r="Y720" i="1" s="1"/>
  <c r="N43" i="1"/>
  <c r="Y43" i="1" s="1"/>
  <c r="N142" i="1"/>
  <c r="Z142" i="1" s="1"/>
  <c r="N238" i="1"/>
  <c r="Z238" i="1" s="1"/>
  <c r="N344" i="1"/>
  <c r="Z344" i="1" s="1"/>
  <c r="W345" i="1"/>
  <c r="N350" i="1"/>
  <c r="Y350" i="1" s="1"/>
  <c r="N537" i="1"/>
  <c r="Y537" i="1" s="1"/>
  <c r="N564" i="1"/>
  <c r="Y564" i="1" s="1"/>
  <c r="W304" i="1"/>
  <c r="N310" i="1"/>
  <c r="Y310" i="1" s="1"/>
  <c r="W313" i="1"/>
  <c r="N327" i="1"/>
  <c r="Z327" i="1" s="1"/>
  <c r="N368" i="1"/>
  <c r="Y368" i="1" s="1"/>
  <c r="W450" i="1"/>
  <c r="V491" i="1"/>
  <c r="K723" i="1"/>
  <c r="W721" i="1"/>
  <c r="W722" i="1" s="1"/>
  <c r="N722" i="1"/>
  <c r="Y722" i="1" s="1"/>
  <c r="N94" i="1"/>
  <c r="Z94" i="1" s="1"/>
  <c r="N332" i="1"/>
  <c r="Z332" i="1" s="1"/>
  <c r="T97" i="1"/>
  <c r="N303" i="1"/>
  <c r="Z303" i="1" s="1"/>
  <c r="N395" i="1"/>
  <c r="Z395" i="1" s="1"/>
  <c r="W182" i="1"/>
  <c r="N197" i="1"/>
  <c r="Y197" i="1" s="1"/>
  <c r="N419" i="1"/>
  <c r="Y419" i="1" s="1"/>
  <c r="N657" i="1"/>
  <c r="Y657" i="1" s="1"/>
  <c r="S181" i="1"/>
  <c r="P181" i="1"/>
  <c r="V311" i="1"/>
  <c r="N411" i="1"/>
  <c r="Y411" i="1" s="1"/>
  <c r="Q491" i="1"/>
  <c r="N652" i="1"/>
  <c r="Z652" i="1" s="1"/>
  <c r="V693" i="1"/>
  <c r="K311" i="1"/>
  <c r="S97" i="1"/>
  <c r="U181" i="1"/>
  <c r="R181" i="1"/>
  <c r="T215" i="1"/>
  <c r="L266" i="1"/>
  <c r="L311" i="1"/>
  <c r="M353" i="1"/>
  <c r="P433" i="1"/>
  <c r="W244" i="1"/>
  <c r="N247" i="1"/>
  <c r="Y247" i="1" s="1"/>
  <c r="N422" i="1"/>
  <c r="Z422" i="1" s="1"/>
  <c r="N432" i="1"/>
  <c r="Z432" i="1" s="1"/>
  <c r="N457" i="1"/>
  <c r="Y457" i="1" s="1"/>
  <c r="N556" i="1"/>
  <c r="Z556" i="1" s="1"/>
  <c r="N293" i="1"/>
  <c r="Y293" i="1" s="1"/>
  <c r="M266" i="1"/>
  <c r="U266" i="1"/>
  <c r="M311" i="1"/>
  <c r="O396" i="1"/>
  <c r="R538" i="1"/>
  <c r="S491" i="1"/>
  <c r="T538" i="1"/>
  <c r="N638" i="1"/>
  <c r="Y638" i="1" s="1"/>
  <c r="N386" i="1"/>
  <c r="Z386" i="1" s="1"/>
  <c r="W485" i="1"/>
  <c r="W289" i="1"/>
  <c r="W356" i="1"/>
  <c r="W223" i="1"/>
  <c r="W579" i="1"/>
  <c r="W633" i="1"/>
  <c r="W655" i="1"/>
  <c r="W495" i="1"/>
  <c r="W713" i="1"/>
  <c r="W540" i="1"/>
  <c r="W442" i="1"/>
  <c r="W607" i="1"/>
  <c r="W153" i="1"/>
  <c r="W255" i="1"/>
  <c r="W384" i="1"/>
  <c r="W592" i="1"/>
  <c r="W535" i="1"/>
  <c r="W164" i="1"/>
  <c r="W698" i="1"/>
  <c r="W259" i="1"/>
  <c r="W397" i="1"/>
  <c r="W625" i="1"/>
  <c r="W503" i="1"/>
  <c r="W250" i="1"/>
  <c r="W430" i="1"/>
  <c r="W480" i="1"/>
  <c r="W682" i="1"/>
  <c r="W707" i="1"/>
  <c r="W362" i="1"/>
  <c r="W417" i="1"/>
  <c r="W519" i="1"/>
  <c r="W524" i="1"/>
  <c r="W660" i="1"/>
  <c r="W346" i="1"/>
  <c r="W438" i="1"/>
  <c r="W552" i="1"/>
  <c r="W687" i="1"/>
  <c r="W715" i="1"/>
  <c r="W138" i="1"/>
  <c r="W414" i="1"/>
  <c r="W594" i="1"/>
  <c r="W178" i="1"/>
  <c r="W189" i="1"/>
  <c r="W477" i="1"/>
  <c r="W551" i="1"/>
  <c r="W634" i="1"/>
  <c r="W646" i="1"/>
  <c r="W696" i="1"/>
  <c r="W169" i="1"/>
  <c r="W191" i="1"/>
  <c r="W464" i="1"/>
  <c r="W234" i="1"/>
  <c r="W261" i="1"/>
  <c r="W387" i="1"/>
  <c r="W533" i="1"/>
  <c r="W577" i="1"/>
  <c r="W672" i="1"/>
  <c r="W343" i="1"/>
  <c r="W443" i="1"/>
  <c r="W529" i="1"/>
  <c r="W572" i="1"/>
  <c r="W640" i="1"/>
  <c r="W662" i="1"/>
  <c r="W74" i="1"/>
  <c r="W376" i="1"/>
  <c r="W497" i="1"/>
  <c r="W566" i="1"/>
  <c r="W582" i="1"/>
  <c r="W656" i="1"/>
  <c r="W673" i="1"/>
  <c r="W35" i="1"/>
  <c r="W193" i="1"/>
  <c r="W248" i="1"/>
  <c r="W298" i="1"/>
  <c r="W316" i="1"/>
  <c r="W320" i="1"/>
  <c r="W603" i="1"/>
  <c r="W624" i="1"/>
  <c r="W64" i="1"/>
  <c r="W377" i="1"/>
  <c r="W428" i="1"/>
  <c r="W562" i="1"/>
  <c r="W704" i="1"/>
  <c r="W24" i="1"/>
  <c r="W328" i="1"/>
  <c r="W37" i="1"/>
  <c r="W48" i="1"/>
  <c r="W86" i="1"/>
  <c r="W605" i="1"/>
  <c r="W103" i="1"/>
  <c r="W185" i="1"/>
  <c r="W610" i="1"/>
  <c r="W631" i="1"/>
  <c r="W286" i="1"/>
  <c r="W290" i="1"/>
  <c r="W532" i="1"/>
  <c r="W536" i="1"/>
  <c r="W559" i="1"/>
  <c r="W595" i="1"/>
  <c r="W686" i="1"/>
  <c r="W358" i="1"/>
  <c r="W402" i="1"/>
  <c r="W473" i="1"/>
  <c r="W116" i="1"/>
  <c r="W644" i="1"/>
  <c r="W593" i="1"/>
  <c r="W659" i="1"/>
  <c r="W530" i="1"/>
  <c r="W702" i="1"/>
  <c r="W151" i="1"/>
  <c r="W258" i="1"/>
  <c r="W323" i="1"/>
  <c r="W363" i="1"/>
  <c r="W418" i="1"/>
  <c r="W461" i="1"/>
  <c r="W500" i="1"/>
  <c r="W550" i="1"/>
  <c r="W670" i="1"/>
  <c r="W161" i="1"/>
  <c r="W237" i="1"/>
  <c r="W333" i="1"/>
  <c r="W517" i="1"/>
  <c r="W410" i="1"/>
  <c r="W425" i="1"/>
  <c r="W492" i="1"/>
  <c r="W695" i="1"/>
  <c r="W437" i="1"/>
  <c r="W462" i="1"/>
  <c r="W590" i="1"/>
  <c r="W608" i="1"/>
  <c r="W616" i="1"/>
  <c r="W667" i="1"/>
  <c r="W671" i="1"/>
  <c r="W176" i="1"/>
  <c r="W199" i="1"/>
  <c r="W203" i="1"/>
  <c r="W218" i="1"/>
  <c r="W245" i="1"/>
  <c r="W288" i="1"/>
  <c r="W301" i="1"/>
  <c r="W400" i="1"/>
  <c r="W449" i="1"/>
  <c r="W471" i="1"/>
  <c r="W476" i="1"/>
  <c r="W479" i="1"/>
  <c r="W527" i="1"/>
  <c r="W539" i="1"/>
  <c r="W581" i="1"/>
  <c r="W700" i="1"/>
  <c r="W703" i="1"/>
  <c r="W79" i="1"/>
  <c r="W89" i="1"/>
  <c r="W129" i="1"/>
  <c r="W398" i="1"/>
  <c r="W405" i="1"/>
  <c r="W431" i="1"/>
  <c r="W484" i="1"/>
  <c r="W58" i="1"/>
  <c r="W72" i="1"/>
  <c r="W119" i="1"/>
  <c r="W174" i="1"/>
  <c r="W183" i="1"/>
  <c r="W292" i="1"/>
  <c r="W321" i="1"/>
  <c r="W375" i="1"/>
  <c r="W54" i="1"/>
  <c r="W65" i="1"/>
  <c r="W111" i="1"/>
  <c r="W235" i="1"/>
  <c r="W256" i="1"/>
  <c r="W302" i="1"/>
  <c r="W314" i="1"/>
  <c r="W441" i="1"/>
  <c r="W456" i="1"/>
  <c r="W31" i="1"/>
  <c r="W46" i="1"/>
  <c r="W141" i="1"/>
  <c r="W154" i="1"/>
  <c r="W273" i="1"/>
  <c r="W287" i="1"/>
  <c r="W339" i="1"/>
  <c r="W351" i="1"/>
  <c r="W352" i="1" s="1"/>
  <c r="W393" i="1"/>
  <c r="W406" i="1"/>
  <c r="W501" i="1"/>
  <c r="W516" i="1"/>
  <c r="W528" i="1"/>
  <c r="W580" i="1"/>
  <c r="W622" i="1"/>
  <c r="W649" i="1"/>
  <c r="W27" i="1"/>
  <c r="W38" i="1"/>
  <c r="W95" i="1"/>
  <c r="W96" i="1" s="1"/>
  <c r="W104" i="1"/>
  <c r="W134" i="1"/>
  <c r="W188" i="1"/>
  <c r="W212" i="1"/>
  <c r="W253" i="1"/>
  <c r="W264" i="1"/>
  <c r="W415" i="1"/>
  <c r="W469" i="1"/>
  <c r="W498" i="1"/>
  <c r="W549" i="1"/>
  <c r="W20" i="1"/>
  <c r="W91" i="1"/>
  <c r="W131" i="1"/>
  <c r="W147" i="1"/>
  <c r="W159" i="1"/>
  <c r="W170" i="1"/>
  <c r="W326" i="1"/>
  <c r="W373" i="1"/>
  <c r="W435" i="1"/>
  <c r="W453" i="1"/>
  <c r="W502" i="1"/>
  <c r="W623" i="1"/>
  <c r="Y13" i="1"/>
  <c r="AA13" i="1" s="1"/>
  <c r="W13" i="1"/>
  <c r="W70" i="1"/>
  <c r="W84" i="1"/>
  <c r="W124" i="1"/>
  <c r="W179" i="1"/>
  <c r="W221" i="1"/>
  <c r="W224" i="1"/>
  <c r="W233" i="1"/>
  <c r="W319" i="1"/>
  <c r="W354" i="1"/>
  <c r="W710" i="1"/>
  <c r="W711" i="1" s="1"/>
  <c r="W67" i="1"/>
  <c r="W77" i="1"/>
  <c r="W167" i="1"/>
  <c r="W229" i="1"/>
  <c r="W271" i="1"/>
  <c r="W285" i="1"/>
  <c r="W308" i="1"/>
  <c r="W361" i="1"/>
  <c r="W380" i="1"/>
  <c r="W412" i="1"/>
  <c r="W446" i="1"/>
  <c r="W474" i="1"/>
  <c r="W512" i="1"/>
  <c r="W615" i="1"/>
  <c r="W668" i="1"/>
  <c r="W44" i="1"/>
  <c r="W60" i="1"/>
  <c r="W109" i="1"/>
  <c r="W117" i="1"/>
  <c r="W144" i="1"/>
  <c r="W156" i="1"/>
  <c r="W196" i="1"/>
  <c r="W370" i="1"/>
  <c r="W611" i="1"/>
  <c r="W697" i="1"/>
  <c r="W40" i="1"/>
  <c r="W52" i="1"/>
  <c r="W106" i="1"/>
  <c r="W241" i="1"/>
  <c r="W268" i="1"/>
  <c r="W282" i="1"/>
  <c r="W296" i="1"/>
  <c r="W522" i="1"/>
  <c r="W653" i="1"/>
  <c r="W661" i="1"/>
  <c r="W665" i="1"/>
  <c r="W694" i="1"/>
  <c r="W18" i="1"/>
  <c r="W33" i="1"/>
  <c r="W99" i="1"/>
  <c r="W136" i="1"/>
  <c r="W202" i="1"/>
  <c r="W219" i="1"/>
  <c r="W305" i="1"/>
  <c r="W336" i="1"/>
  <c r="W359" i="1"/>
  <c r="W463" i="1"/>
  <c r="W587" i="1"/>
  <c r="W591" i="1"/>
  <c r="W632" i="1"/>
  <c r="W15" i="1"/>
  <c r="W25" i="1"/>
  <c r="W186" i="1"/>
  <c r="W251" i="1"/>
  <c r="W278" i="1"/>
  <c r="W239" i="1"/>
  <c r="W364" i="1"/>
  <c r="W478" i="1"/>
  <c r="W560" i="1"/>
  <c r="W612" i="1"/>
  <c r="W706" i="1"/>
  <c r="W23" i="1"/>
  <c r="W36" i="1"/>
  <c r="W49" i="1"/>
  <c r="W63" i="1"/>
  <c r="W75" i="1"/>
  <c r="W87" i="1"/>
  <c r="W102" i="1"/>
  <c r="W115" i="1"/>
  <c r="W127" i="1"/>
  <c r="W139" i="1"/>
  <c r="W152" i="1"/>
  <c r="W157" i="1"/>
  <c r="W162" i="1"/>
  <c r="W177" i="1"/>
  <c r="W200" i="1"/>
  <c r="W227" i="1"/>
  <c r="W242" i="1"/>
  <c r="W324" i="1"/>
  <c r="W378" i="1"/>
  <c r="W391" i="1"/>
  <c r="W409" i="1"/>
  <c r="W496" i="1"/>
  <c r="W525" i="1"/>
  <c r="W575" i="1"/>
  <c r="W578" i="1"/>
  <c r="W588" i="1"/>
  <c r="W597" i="1"/>
  <c r="W669" i="1"/>
  <c r="W16" i="1"/>
  <c r="W29" i="1"/>
  <c r="W41" i="1"/>
  <c r="W55" i="1"/>
  <c r="W68" i="1"/>
  <c r="W80" i="1"/>
  <c r="W92" i="1"/>
  <c r="W107" i="1"/>
  <c r="W120" i="1"/>
  <c r="W132" i="1"/>
  <c r="W145" i="1"/>
  <c r="W184" i="1"/>
  <c r="W194" i="1"/>
  <c r="W210" i="1"/>
  <c r="W217" i="1"/>
  <c r="W231" i="1"/>
  <c r="W249" i="1"/>
  <c r="W254" i="1"/>
  <c r="W257" i="1"/>
  <c r="W262" i="1"/>
  <c r="W279" i="1"/>
  <c r="W294" i="1"/>
  <c r="W300" i="1"/>
  <c r="W306" i="1"/>
  <c r="W317" i="1"/>
  <c r="W340" i="1"/>
  <c r="W367" i="1"/>
  <c r="W382" i="1"/>
  <c r="W423" i="1"/>
  <c r="W436" i="1"/>
  <c r="W439" i="1"/>
  <c r="W472" i="1"/>
  <c r="W543" i="1"/>
  <c r="W546" i="1"/>
  <c r="W557" i="1"/>
  <c r="W604" i="1"/>
  <c r="W630" i="1"/>
  <c r="W637" i="1"/>
  <c r="W638" i="1" s="1"/>
  <c r="W680" i="1"/>
  <c r="W21" i="1"/>
  <c r="W34" i="1"/>
  <c r="W47" i="1"/>
  <c r="W61" i="1"/>
  <c r="W73" i="1"/>
  <c r="W85" i="1"/>
  <c r="W100" i="1"/>
  <c r="W113" i="1"/>
  <c r="W125" i="1"/>
  <c r="W137" i="1"/>
  <c r="W150" i="1"/>
  <c r="W171" i="1"/>
  <c r="W187" i="1"/>
  <c r="W269" i="1"/>
  <c r="W322" i="1"/>
  <c r="W334" i="1"/>
  <c r="W349" i="1"/>
  <c r="W357" i="1"/>
  <c r="W371" i="1"/>
  <c r="W388" i="1"/>
  <c r="W394" i="1"/>
  <c r="W399" i="1"/>
  <c r="W404" i="1"/>
  <c r="W413" i="1"/>
  <c r="W429" i="1"/>
  <c r="W451" i="1"/>
  <c r="W454" i="1"/>
  <c r="W458" i="1"/>
  <c r="W467" i="1"/>
  <c r="W509" i="1"/>
  <c r="W520" i="1"/>
  <c r="W583" i="1"/>
  <c r="W647" i="1"/>
  <c r="W663" i="1"/>
  <c r="W666" i="1"/>
  <c r="W683" i="1"/>
  <c r="W14" i="1"/>
  <c r="W26" i="1"/>
  <c r="W39" i="1"/>
  <c r="W53" i="1"/>
  <c r="W66" i="1"/>
  <c r="W78" i="1"/>
  <c r="W90" i="1"/>
  <c r="W105" i="1"/>
  <c r="W118" i="1"/>
  <c r="W130" i="1"/>
  <c r="W143" i="1"/>
  <c r="W155" i="1"/>
  <c r="W175" i="1"/>
  <c r="W192" i="1"/>
  <c r="W198" i="1"/>
  <c r="W201" i="1"/>
  <c r="W207" i="1"/>
  <c r="W225" i="1"/>
  <c r="W240" i="1"/>
  <c r="W246" i="1"/>
  <c r="W252" i="1"/>
  <c r="W260" i="1"/>
  <c r="W283" i="1"/>
  <c r="W309" i="1"/>
  <c r="W325" i="1"/>
  <c r="W445" i="1"/>
  <c r="W482" i="1"/>
  <c r="W486" i="1"/>
  <c r="W523" i="1"/>
  <c r="W601" i="1"/>
  <c r="W627" i="1"/>
  <c r="W689" i="1"/>
  <c r="W719" i="1"/>
  <c r="W19" i="1"/>
  <c r="W32" i="1"/>
  <c r="W45" i="1"/>
  <c r="W59" i="1"/>
  <c r="W71" i="1"/>
  <c r="W83" i="1"/>
  <c r="W98" i="1"/>
  <c r="W110" i="1"/>
  <c r="W123" i="1"/>
  <c r="W135" i="1"/>
  <c r="W148" i="1"/>
  <c r="W213" i="1"/>
  <c r="W267" i="1"/>
  <c r="W277" i="1"/>
  <c r="W291" i="1"/>
  <c r="W297" i="1"/>
  <c r="W315" i="1"/>
  <c r="W331" i="1"/>
  <c r="W338" i="1"/>
  <c r="W341" i="1"/>
  <c r="W347" i="1"/>
  <c r="W365" i="1"/>
  <c r="W379" i="1"/>
  <c r="W385" i="1"/>
  <c r="W392" i="1"/>
  <c r="W407" i="1"/>
  <c r="W420" i="1"/>
  <c r="W426" i="1"/>
  <c r="W434" i="1"/>
  <c r="W510" i="1"/>
  <c r="W515" i="1"/>
  <c r="W576" i="1"/>
  <c r="W598" i="1"/>
  <c r="W648" i="1"/>
  <c r="W190" i="1"/>
  <c r="W195" i="1"/>
  <c r="W228" i="1"/>
  <c r="W355" i="1"/>
  <c r="W440" i="1"/>
  <c r="W459" i="1"/>
  <c r="W518" i="1"/>
  <c r="W544" i="1"/>
  <c r="W547" i="1"/>
  <c r="W573" i="1"/>
  <c r="W614" i="1"/>
  <c r="W642" i="1"/>
  <c r="W677" i="1"/>
  <c r="W168" i="1"/>
  <c r="W17" i="1"/>
  <c r="W30" i="1"/>
  <c r="W42" i="1"/>
  <c r="W56" i="1"/>
  <c r="W69" i="1"/>
  <c r="W81" i="1"/>
  <c r="W93" i="1"/>
  <c r="W108" i="1"/>
  <c r="W121" i="1"/>
  <c r="W133" i="1"/>
  <c r="W146" i="1"/>
  <c r="W211" i="1"/>
  <c r="W335" i="1"/>
  <c r="W452" i="1"/>
  <c r="W487" i="1"/>
  <c r="W541" i="1"/>
  <c r="W596" i="1"/>
  <c r="W470" i="1"/>
  <c r="W481" i="1"/>
  <c r="W494" i="1"/>
  <c r="W499" i="1"/>
  <c r="W507" i="1"/>
  <c r="W521" i="1"/>
  <c r="W542" i="1"/>
  <c r="W548" i="1"/>
  <c r="W553" i="1"/>
  <c r="W571" i="1"/>
  <c r="W650" i="1"/>
  <c r="W654" i="1"/>
  <c r="W675" i="1"/>
  <c r="W421" i="1"/>
  <c r="W468" i="1"/>
  <c r="W513" i="1"/>
  <c r="W585" i="1"/>
  <c r="W586" i="1" s="1"/>
  <c r="W602" i="1"/>
  <c r="W635" i="1"/>
  <c r="W701" i="1"/>
  <c r="W466" i="1"/>
  <c r="W555" i="1"/>
  <c r="W556" i="1" s="1"/>
  <c r="W609" i="1"/>
  <c r="W679" i="1"/>
  <c r="AA527" i="1" l="1"/>
  <c r="AA375" i="1"/>
  <c r="AA24" i="1"/>
  <c r="AA220" i="1"/>
  <c r="AA525" i="1"/>
  <c r="AA677" i="1"/>
  <c r="AA384" i="1"/>
  <c r="AA418" i="1"/>
  <c r="AA117" i="1"/>
  <c r="AA621" i="1"/>
  <c r="AA62" i="1"/>
  <c r="AA191" i="1"/>
  <c r="AA357" i="1"/>
  <c r="AA650" i="1"/>
  <c r="AA572" i="1"/>
  <c r="AA495" i="1"/>
  <c r="AA229" i="1"/>
  <c r="AA578" i="1"/>
  <c r="AA30" i="1"/>
  <c r="AA626" i="1"/>
  <c r="AA580" i="1"/>
  <c r="AA239" i="1"/>
  <c r="AA131" i="1"/>
  <c r="Y142" i="1"/>
  <c r="AA142" i="1" s="1"/>
  <c r="AA405" i="1"/>
  <c r="AA182" i="1"/>
  <c r="AA104" i="1"/>
  <c r="AA25" i="1"/>
  <c r="Y483" i="1"/>
  <c r="AA483" i="1" s="1"/>
  <c r="AA602" i="1"/>
  <c r="AA339" i="1"/>
  <c r="AA81" i="1"/>
  <c r="Z281" i="1"/>
  <c r="AA281" i="1" s="1"/>
  <c r="AA125" i="1"/>
  <c r="AA124" i="1"/>
  <c r="AA426" i="1"/>
  <c r="AA217" i="1"/>
  <c r="AA32" i="1"/>
  <c r="AA450" i="1"/>
  <c r="AA91" i="1"/>
  <c r="AA462" i="1"/>
  <c r="AA377" i="1"/>
  <c r="AA291" i="1"/>
  <c r="AA210" i="1"/>
  <c r="AA53" i="1"/>
  <c r="Z173" i="1"/>
  <c r="AA173" i="1" s="1"/>
  <c r="AA581" i="1"/>
  <c r="AA177" i="1"/>
  <c r="AA22" i="1"/>
  <c r="AA284" i="1"/>
  <c r="AA553" i="1"/>
  <c r="AA403" i="1"/>
  <c r="AA331" i="1"/>
  <c r="AA102" i="1"/>
  <c r="AA23" i="1"/>
  <c r="Z197" i="1"/>
  <c r="AA197" i="1" s="1"/>
  <c r="Z448" i="1"/>
  <c r="AA448" i="1" s="1"/>
  <c r="AA187" i="1"/>
  <c r="AA58" i="1"/>
  <c r="AA324" i="1"/>
  <c r="AA69" i="1"/>
  <c r="AA667" i="1"/>
  <c r="AA225" i="1"/>
  <c r="AA325" i="1"/>
  <c r="AA172" i="1"/>
  <c r="AA109" i="1"/>
  <c r="AA44" i="1"/>
  <c r="AA661" i="1"/>
  <c r="AA385" i="1"/>
  <c r="AA355" i="1"/>
  <c r="AA502" i="1"/>
  <c r="AA683" i="1"/>
  <c r="AA505" i="1"/>
  <c r="AA255" i="1"/>
  <c r="AA158" i="1"/>
  <c r="AA286" i="1"/>
  <c r="AA85" i="1"/>
  <c r="AA565" i="1"/>
  <c r="AA84" i="1"/>
  <c r="Y709" i="1"/>
  <c r="AA709" i="1" s="1"/>
  <c r="AA666" i="1"/>
  <c r="AA599" i="1"/>
  <c r="AA529" i="1"/>
  <c r="AA297" i="1"/>
  <c r="AA391" i="1"/>
  <c r="AA236" i="1"/>
  <c r="AA167" i="1"/>
  <c r="AA89" i="1"/>
  <c r="AA717" i="1"/>
  <c r="AA373" i="1"/>
  <c r="AA471" i="1"/>
  <c r="AA249" i="1"/>
  <c r="AA114" i="1"/>
  <c r="AA550" i="1"/>
  <c r="AA60" i="1"/>
  <c r="AA651" i="1"/>
  <c r="AA517" i="1"/>
  <c r="AA45" i="1"/>
  <c r="AA536" i="1"/>
  <c r="Z636" i="1"/>
  <c r="AA636" i="1" s="1"/>
  <c r="AA397" i="1"/>
  <c r="AA121" i="1"/>
  <c r="AA465" i="1"/>
  <c r="S312" i="1"/>
  <c r="S725" i="1" s="1"/>
  <c r="AA713" i="1"/>
  <c r="AA577" i="1"/>
  <c r="AA494" i="1"/>
  <c r="AA410" i="1"/>
  <c r="AA256" i="1"/>
  <c r="AA669" i="1"/>
  <c r="AA227" i="1"/>
  <c r="AA246" i="1"/>
  <c r="AA61" i="1"/>
  <c r="AA509" i="1"/>
  <c r="AA399" i="1"/>
  <c r="AA174" i="1"/>
  <c r="AA593" i="1"/>
  <c r="AA364" i="1"/>
  <c r="AA278" i="1"/>
  <c r="AA195" i="1"/>
  <c r="AA660" i="1"/>
  <c r="AA706" i="1"/>
  <c r="AA624" i="1"/>
  <c r="AA543" i="1"/>
  <c r="AA305" i="1"/>
  <c r="AA622" i="1"/>
  <c r="AA541" i="1"/>
  <c r="AA87" i="1"/>
  <c r="AA285" i="1"/>
  <c r="AA408" i="1"/>
  <c r="AA254" i="1"/>
  <c r="Y96" i="1"/>
  <c r="AA96" i="1" s="1"/>
  <c r="AA528" i="1"/>
  <c r="Z506" i="1"/>
  <c r="AA506" i="1" s="1"/>
  <c r="AA617" i="1"/>
  <c r="AA548" i="1"/>
  <c r="AA466" i="1"/>
  <c r="AA382" i="1"/>
  <c r="AA159" i="1"/>
  <c r="AA314" i="1"/>
  <c r="AA123" i="1"/>
  <c r="AA83" i="1"/>
  <c r="AA613" i="1"/>
  <c r="AA546" i="1"/>
  <c r="AA477" i="1"/>
  <c r="AA523" i="1"/>
  <c r="AA696" i="1"/>
  <c r="AA530" i="1"/>
  <c r="AA639" i="1"/>
  <c r="AA573" i="1"/>
  <c r="AA252" i="1"/>
  <c r="AA168" i="1"/>
  <c r="AA90" i="1"/>
  <c r="AA14" i="1"/>
  <c r="AA231" i="1"/>
  <c r="AA623" i="1"/>
  <c r="AA542" i="1"/>
  <c r="AA460" i="1"/>
  <c r="AA304" i="1"/>
  <c r="AA37" i="1"/>
  <c r="AA701" i="1"/>
  <c r="AA218" i="1"/>
  <c r="AA695" i="1"/>
  <c r="AA684" i="1"/>
  <c r="AA18" i="1"/>
  <c r="AA671" i="1"/>
  <c r="AA133" i="1"/>
  <c r="AA211" i="1"/>
  <c r="AA513" i="1"/>
  <c r="AA401" i="1"/>
  <c r="AA499" i="1"/>
  <c r="Z419" i="1"/>
  <c r="AA419" i="1" s="1"/>
  <c r="AA398" i="1"/>
  <c r="AA242" i="1"/>
  <c r="AA203" i="1"/>
  <c r="AA47" i="1"/>
  <c r="AA400" i="1"/>
  <c r="AA601" i="1"/>
  <c r="AA451" i="1"/>
  <c r="AA366" i="1"/>
  <c r="AA68" i="1"/>
  <c r="AA686" i="1"/>
  <c r="Z230" i="1"/>
  <c r="AA230" i="1" s="1"/>
  <c r="AA587" i="1"/>
  <c r="AA436" i="1"/>
  <c r="AA349" i="1"/>
  <c r="AA264" i="1"/>
  <c r="AA183" i="1"/>
  <c r="AA26" i="1"/>
  <c r="AA583" i="1"/>
  <c r="AA434" i="1"/>
  <c r="AA193" i="1"/>
  <c r="AA128" i="1"/>
  <c r="AA458" i="1"/>
  <c r="AA607" i="1"/>
  <c r="AA428" i="1"/>
  <c r="AA616" i="1"/>
  <c r="AA19" i="1"/>
  <c r="Y674" i="1"/>
  <c r="AA674" i="1" s="1"/>
  <c r="AA566" i="1"/>
  <c r="AA611" i="1"/>
  <c r="AA544" i="1"/>
  <c r="Y514" i="1"/>
  <c r="AA514" i="1" s="1"/>
  <c r="Z337" i="1"/>
  <c r="AA337" i="1" s="1"/>
  <c r="Z711" i="1"/>
  <c r="AA711" i="1" s="1"/>
  <c r="Z293" i="1"/>
  <c r="AA293" i="1" s="1"/>
  <c r="Y344" i="1"/>
  <c r="AA344" i="1" s="1"/>
  <c r="Y112" i="1"/>
  <c r="AA112" i="1" s="1"/>
  <c r="AA359" i="1"/>
  <c r="Y692" i="1"/>
  <c r="AA692" i="1" s="1"/>
  <c r="AA149" i="1"/>
  <c r="AA715" i="1"/>
  <c r="AA245" i="1"/>
  <c r="Z205" i="1"/>
  <c r="AA205" i="1" s="1"/>
  <c r="AA442" i="1"/>
  <c r="AA257" i="1"/>
  <c r="AA710" i="1"/>
  <c r="AA575" i="1"/>
  <c r="AA272" i="1"/>
  <c r="AA558" i="1"/>
  <c r="AA406" i="1"/>
  <c r="AA155" i="1"/>
  <c r="AA78" i="1"/>
  <c r="AA687" i="1"/>
  <c r="AA33" i="1"/>
  <c r="AA555" i="1"/>
  <c r="AA319" i="1"/>
  <c r="AA166" i="1"/>
  <c r="AA459" i="1"/>
  <c r="AA388" i="1"/>
  <c r="AA644" i="1"/>
  <c r="AA241" i="1"/>
  <c r="AA185" i="1"/>
  <c r="AA640" i="1"/>
  <c r="AA518" i="1"/>
  <c r="AA196" i="1"/>
  <c r="AA219" i="1"/>
  <c r="AA700" i="1"/>
  <c r="AA202" i="1"/>
  <c r="Z564" i="1"/>
  <c r="AA564" i="1" s="1"/>
  <c r="AA235" i="1"/>
  <c r="AA103" i="1"/>
  <c r="AA569" i="1"/>
  <c r="AA526" i="1"/>
  <c r="AA302" i="1"/>
  <c r="AA152" i="1"/>
  <c r="AA75" i="1"/>
  <c r="AA646" i="1"/>
  <c r="AA489" i="1"/>
  <c r="AA504" i="1"/>
  <c r="Y490" i="1"/>
  <c r="AA490" i="1" s="1"/>
  <c r="Y422" i="1"/>
  <c r="AA422" i="1" s="1"/>
  <c r="AA313" i="1"/>
  <c r="AA31" i="1"/>
  <c r="AA561" i="1"/>
  <c r="AA493" i="1"/>
  <c r="AA557" i="1"/>
  <c r="AA473" i="1"/>
  <c r="AA320" i="1"/>
  <c r="AA232" i="1"/>
  <c r="AA138" i="1"/>
  <c r="AA273" i="1"/>
  <c r="Z457" i="1"/>
  <c r="AA457" i="1" s="1"/>
  <c r="Z163" i="1"/>
  <c r="AA163" i="1" s="1"/>
  <c r="AA429" i="1"/>
  <c r="AA524" i="1"/>
  <c r="AA446" i="1"/>
  <c r="Y386" i="1"/>
  <c r="AA386" i="1" s="1"/>
  <c r="AA681" i="1"/>
  <c r="AA585" i="1"/>
  <c r="AA132" i="1"/>
  <c r="Y303" i="1"/>
  <c r="AA303" i="1" s="1"/>
  <c r="Z638" i="1"/>
  <c r="AA638" i="1" s="1"/>
  <c r="AA322" i="1"/>
  <c r="AA539" i="1"/>
  <c r="AA198" i="1"/>
  <c r="AA615" i="1"/>
  <c r="AA533" i="1"/>
  <c r="AA453" i="1"/>
  <c r="AA369" i="1"/>
  <c r="AA216" i="1"/>
  <c r="AA147" i="1"/>
  <c r="AA82" i="1"/>
  <c r="AA628" i="1"/>
  <c r="AA547" i="1"/>
  <c r="AA295" i="1"/>
  <c r="AA199" i="1"/>
  <c r="AA42" i="1"/>
  <c r="Y327" i="1"/>
  <c r="AA327" i="1" s="1"/>
  <c r="AA604" i="1"/>
  <c r="AA412" i="1"/>
  <c r="Y678" i="1"/>
  <c r="AA678" i="1" s="1"/>
  <c r="AA175" i="1"/>
  <c r="AA323" i="1"/>
  <c r="AA170" i="1"/>
  <c r="AA92" i="1"/>
  <c r="AA16" i="1"/>
  <c r="AA612" i="1"/>
  <c r="AA378" i="1"/>
  <c r="AA292" i="1"/>
  <c r="AA79" i="1"/>
  <c r="AA480" i="1"/>
  <c r="AA600" i="1"/>
  <c r="AA376" i="1"/>
  <c r="AA154" i="1"/>
  <c r="AA77" i="1"/>
  <c r="AA540" i="1"/>
  <c r="AA151" i="1"/>
  <c r="AA113" i="1"/>
  <c r="AA675" i="1"/>
  <c r="AA383" i="1"/>
  <c r="AA676" i="1"/>
  <c r="AA596" i="1"/>
  <c r="AA445" i="1"/>
  <c r="AA374" i="1"/>
  <c r="AA288" i="1"/>
  <c r="AA139" i="1"/>
  <c r="Z368" i="1"/>
  <c r="AA368" i="1" s="1"/>
  <c r="AA244" i="1"/>
  <c r="AA136" i="1"/>
  <c r="Y243" i="1"/>
  <c r="AA243" i="1" s="1"/>
  <c r="Y475" i="1"/>
  <c r="AA475" i="1" s="1"/>
  <c r="Z720" i="1"/>
  <c r="AA720" i="1" s="1"/>
  <c r="AA487" i="1"/>
  <c r="AA670" i="1"/>
  <c r="AA521" i="1"/>
  <c r="AA440" i="1"/>
  <c r="Y57" i="1"/>
  <c r="AA57" i="1" s="1"/>
  <c r="AA186" i="1"/>
  <c r="AA343" i="1"/>
  <c r="Z299" i="1"/>
  <c r="AA299" i="1" s="1"/>
  <c r="AA563" i="1"/>
  <c r="Y432" i="1"/>
  <c r="AA432" i="1" s="1"/>
  <c r="AA682" i="1"/>
  <c r="AA157" i="1"/>
  <c r="AA708" i="1"/>
  <c r="AA588" i="1"/>
  <c r="AA365" i="1"/>
  <c r="AA267" i="1"/>
  <c r="AA169" i="1"/>
  <c r="AA67" i="1"/>
  <c r="AA271" i="1"/>
  <c r="Z214" i="1"/>
  <c r="AA214" i="1" s="1"/>
  <c r="AA336" i="1"/>
  <c r="AA99" i="1"/>
  <c r="AA141" i="1"/>
  <c r="AA65" i="1"/>
  <c r="AA512" i="1"/>
  <c r="AA632" i="1"/>
  <c r="AA672" i="1"/>
  <c r="AA59" i="1"/>
  <c r="AA719" i="1"/>
  <c r="AA262" i="1"/>
  <c r="AA64" i="1"/>
  <c r="AA633" i="1"/>
  <c r="AA582" i="1"/>
  <c r="AA431" i="1"/>
  <c r="AA275" i="1"/>
  <c r="AA206" i="1"/>
  <c r="AA127" i="1"/>
  <c r="AA49" i="1"/>
  <c r="Y180" i="1"/>
  <c r="AA180" i="1" s="1"/>
  <c r="AA35" i="1"/>
  <c r="AA519" i="1"/>
  <c r="AA356" i="1"/>
  <c r="AA270" i="1"/>
  <c r="Z28" i="1"/>
  <c r="AA28" i="1" s="1"/>
  <c r="AA614" i="1"/>
  <c r="AA367" i="1"/>
  <c r="AA150" i="1"/>
  <c r="Z722" i="1"/>
  <c r="AA722" i="1" s="1"/>
  <c r="AA714" i="1"/>
  <c r="AA531" i="1"/>
  <c r="AA379" i="1"/>
  <c r="AA559" i="1"/>
  <c r="AA474" i="1"/>
  <c r="AA392" i="1"/>
  <c r="AA224" i="1"/>
  <c r="AA143" i="1"/>
  <c r="AA66" i="1"/>
  <c r="AA190" i="1"/>
  <c r="AA679" i="1"/>
  <c r="AA277" i="1"/>
  <c r="AA208" i="1"/>
  <c r="AA649" i="1"/>
  <c r="AA571" i="1"/>
  <c r="AA179" i="1"/>
  <c r="AA430" i="1"/>
  <c r="AA48" i="1"/>
  <c r="AA73" i="1"/>
  <c r="AA111" i="1"/>
  <c r="AA441" i="1"/>
  <c r="AA647" i="1"/>
  <c r="AA86" i="1"/>
  <c r="AA549" i="1"/>
  <c r="AA454" i="1"/>
  <c r="AA334" i="1"/>
  <c r="AA120" i="1"/>
  <c r="AA656" i="1"/>
  <c r="AA591" i="1"/>
  <c r="AA439" i="1"/>
  <c r="AA171" i="1"/>
  <c r="Y395" i="1"/>
  <c r="AA395" i="1" s="1"/>
  <c r="AA685" i="1"/>
  <c r="AA574" i="1"/>
  <c r="AA463" i="1"/>
  <c r="AA351" i="1"/>
  <c r="AA253" i="1"/>
  <c r="AA144" i="1"/>
  <c r="AA54" i="1"/>
  <c r="AA110" i="1"/>
  <c r="AA100" i="1"/>
  <c r="Y567" i="1"/>
  <c r="AA567" i="1" s="1"/>
  <c r="AA435" i="1"/>
  <c r="AA52" i="1"/>
  <c r="AA705" i="1"/>
  <c r="AA116" i="1"/>
  <c r="AA204" i="1"/>
  <c r="AA718" i="1"/>
  <c r="AA648" i="1"/>
  <c r="AA570" i="1"/>
  <c r="AA36" i="1"/>
  <c r="AA345" i="1"/>
  <c r="AA603" i="1"/>
  <c r="AA532" i="1"/>
  <c r="AA162" i="1"/>
  <c r="AA467" i="1"/>
  <c r="AA423" i="1"/>
  <c r="AA268" i="1"/>
  <c r="AA119" i="1"/>
  <c r="AA393" i="1"/>
  <c r="AA287" i="1"/>
  <c r="AA178" i="1"/>
  <c r="AA259" i="1"/>
  <c r="AA698" i="1"/>
  <c r="AA704" i="1"/>
  <c r="AA165" i="1"/>
  <c r="AA20" i="1"/>
  <c r="L312" i="1"/>
  <c r="L725" i="1" s="1"/>
  <c r="X311" i="1"/>
  <c r="AA643" i="1"/>
  <c r="AA424" i="1"/>
  <c r="AA298" i="1"/>
  <c r="AA394" i="1"/>
  <c r="AA240" i="1"/>
  <c r="Z51" i="1"/>
  <c r="AA51" i="1" s="1"/>
  <c r="AA503" i="1"/>
  <c r="AA184" i="1"/>
  <c r="Z537" i="1"/>
  <c r="AA537" i="1" s="1"/>
  <c r="AA279" i="1"/>
  <c r="AA105" i="1"/>
  <c r="AA455" i="1"/>
  <c r="AA363" i="1"/>
  <c r="AA688" i="1"/>
  <c r="AA126" i="1"/>
  <c r="Y381" i="1"/>
  <c r="AA381" i="1" s="1"/>
  <c r="AA635" i="1"/>
  <c r="AA472" i="1"/>
  <c r="AA595" i="1"/>
  <c r="AA188" i="1"/>
  <c r="Z352" i="1"/>
  <c r="AA352" i="1" s="1"/>
  <c r="AA318" i="1"/>
  <c r="AA496" i="1"/>
  <c r="X658" i="1"/>
  <c r="AA417" i="1"/>
  <c r="AA484" i="1"/>
  <c r="AA449" i="1"/>
  <c r="Y652" i="1"/>
  <c r="AA652" i="1" s="1"/>
  <c r="X97" i="1"/>
  <c r="AA590" i="1"/>
  <c r="AA702" i="1"/>
  <c r="AA443" i="1"/>
  <c r="AA522" i="1"/>
  <c r="Y427" i="1"/>
  <c r="AA427" i="1" s="1"/>
  <c r="AA655" i="1"/>
  <c r="AA308" i="1"/>
  <c r="AA80" i="1"/>
  <c r="Z554" i="1"/>
  <c r="AA554" i="1" s="1"/>
  <c r="Y265" i="1"/>
  <c r="AA265" i="1" s="1"/>
  <c r="AA598" i="1"/>
  <c r="AA516" i="1"/>
  <c r="Z350" i="1"/>
  <c r="AA350" i="1" s="1"/>
  <c r="AA389" i="1"/>
  <c r="AA387" i="1"/>
  <c r="AA551" i="1"/>
  <c r="AA371" i="1"/>
  <c r="AA689" i="1"/>
  <c r="AA234" i="1"/>
  <c r="Z584" i="1"/>
  <c r="AA584" i="1" s="1"/>
  <c r="AA703" i="1"/>
  <c r="AA200" i="1"/>
  <c r="AA107" i="1"/>
  <c r="X491" i="1"/>
  <c r="X723" i="1"/>
  <c r="AA507" i="1"/>
  <c r="AA328" i="1"/>
  <c r="AA712" i="1"/>
  <c r="AA560" i="1"/>
  <c r="AA106" i="1"/>
  <c r="AA39" i="1"/>
  <c r="AA486" i="1"/>
  <c r="AA248" i="1"/>
  <c r="AA634" i="1"/>
  <c r="X353" i="1"/>
  <c r="AA370" i="1"/>
  <c r="AA697" i="1"/>
  <c r="AA694" i="1"/>
  <c r="AA223" i="1"/>
  <c r="X181" i="1"/>
  <c r="R312" i="1"/>
  <c r="X215" i="1"/>
  <c r="AA699" i="1"/>
  <c r="AA629" i="1"/>
  <c r="AA562" i="1"/>
  <c r="AA479" i="1"/>
  <c r="AA95" i="1"/>
  <c r="AA409" i="1"/>
  <c r="AA309" i="1"/>
  <c r="AA146" i="1"/>
  <c r="AA56" i="1"/>
  <c r="AA673" i="1"/>
  <c r="AA631" i="1"/>
  <c r="AA71" i="1"/>
  <c r="Z411" i="1"/>
  <c r="AA411" i="1" s="1"/>
  <c r="AA576" i="1"/>
  <c r="Y690" i="1"/>
  <c r="AA690" i="1" s="1"/>
  <c r="Y238" i="1"/>
  <c r="AA238" i="1" s="1"/>
  <c r="AA668" i="1"/>
  <c r="AA464" i="1"/>
  <c r="AA294" i="1"/>
  <c r="AA226" i="1"/>
  <c r="AA145" i="1"/>
  <c r="AA476" i="1"/>
  <c r="AA653" i="1"/>
  <c r="AA707" i="1"/>
  <c r="AA488" i="1"/>
  <c r="AA420" i="1"/>
  <c r="AA335" i="1"/>
  <c r="AA665" i="1"/>
  <c r="AA501" i="1"/>
  <c r="AA348" i="1"/>
  <c r="AA263" i="1"/>
  <c r="AA129" i="1"/>
  <c r="AA470" i="1"/>
  <c r="AA301" i="1"/>
  <c r="AA497" i="1"/>
  <c r="AA413" i="1"/>
  <c r="AA691" i="1"/>
  <c r="AA222" i="1"/>
  <c r="AA153" i="1"/>
  <c r="AA88" i="1"/>
  <c r="AA360" i="1"/>
  <c r="AA164" i="1"/>
  <c r="AA414" i="1"/>
  <c r="AA608" i="1"/>
  <c r="AA221" i="1"/>
  <c r="AA662" i="1"/>
  <c r="AA274" i="1"/>
  <c r="Z586" i="1"/>
  <c r="AA586" i="1" s="1"/>
  <c r="AA176" i="1"/>
  <c r="AA645" i="1"/>
  <c r="AA659" i="1"/>
  <c r="AA135" i="1"/>
  <c r="AA341" i="1"/>
  <c r="X620" i="1"/>
  <c r="AA70" i="1"/>
  <c r="AA461" i="1"/>
  <c r="AA21" i="1"/>
  <c r="AA261" i="1"/>
  <c r="AA520" i="1"/>
  <c r="AA407" i="1"/>
  <c r="Z657" i="1"/>
  <c r="AA657" i="1" s="1"/>
  <c r="Z209" i="1"/>
  <c r="AA209" i="1" s="1"/>
  <c r="Z247" i="1"/>
  <c r="AA247" i="1" s="1"/>
  <c r="Y511" i="1"/>
  <c r="AA511" i="1" s="1"/>
  <c r="AA161" i="1"/>
  <c r="AA456" i="1"/>
  <c r="AA50" i="1"/>
  <c r="AA258" i="1"/>
  <c r="X568" i="1"/>
  <c r="Y332" i="1"/>
  <c r="AA332" i="1" s="1"/>
  <c r="AA228" i="1"/>
  <c r="AA642" i="1"/>
  <c r="AA213" i="1"/>
  <c r="AA46" i="1"/>
  <c r="AA316" i="1"/>
  <c r="AA72" i="1"/>
  <c r="AA654" i="1"/>
  <c r="AA589" i="1"/>
  <c r="AA280" i="1"/>
  <c r="AA212" i="1"/>
  <c r="AA55" i="1"/>
  <c r="AA358" i="1"/>
  <c r="AA156" i="1"/>
  <c r="AA625" i="1"/>
  <c r="AA321" i="1"/>
  <c r="AA237" i="1"/>
  <c r="AA194" i="1"/>
  <c r="AA38" i="1"/>
  <c r="AA372" i="1"/>
  <c r="AA609" i="1"/>
  <c r="AA289" i="1"/>
  <c r="AA140" i="1"/>
  <c r="Y619" i="1"/>
  <c r="AA619" i="1" s="1"/>
  <c r="AA63" i="1"/>
  <c r="AA160" i="1"/>
  <c r="O312" i="1"/>
  <c r="O725" i="1" s="1"/>
  <c r="AA134" i="1"/>
  <c r="AA452" i="1"/>
  <c r="AA282" i="1"/>
  <c r="AA34" i="1"/>
  <c r="AA421" i="1"/>
  <c r="AA15" i="1"/>
  <c r="AA27" i="1"/>
  <c r="AA130" i="1"/>
  <c r="AA500" i="1"/>
  <c r="AA347" i="1"/>
  <c r="AA346" i="1"/>
  <c r="AA115" i="1"/>
  <c r="AA469" i="1"/>
  <c r="AA29" i="1"/>
  <c r="AA74" i="1"/>
  <c r="AA485" i="1"/>
  <c r="X693" i="1"/>
  <c r="AA340" i="1"/>
  <c r="AA330" i="1"/>
  <c r="AA415" i="1"/>
  <c r="Z390" i="1"/>
  <c r="AA390" i="1" s="1"/>
  <c r="X266" i="1"/>
  <c r="AA296" i="1"/>
  <c r="Y534" i="1"/>
  <c r="AA534" i="1" s="1"/>
  <c r="Z310" i="1"/>
  <c r="AA310" i="1" s="1"/>
  <c r="Y556" i="1"/>
  <c r="AA556" i="1" s="1"/>
  <c r="Y94" i="1"/>
  <c r="AA94" i="1" s="1"/>
  <c r="AA326" i="1"/>
  <c r="AA468" i="1"/>
  <c r="X538" i="1"/>
  <c r="AA93" i="1"/>
  <c r="AA338" i="1"/>
  <c r="AA307" i="1"/>
  <c r="AA425" i="1"/>
  <c r="AA122" i="1"/>
  <c r="AA269" i="1"/>
  <c r="AA606" i="1"/>
  <c r="AA627" i="1"/>
  <c r="AA492" i="1"/>
  <c r="AA594" i="1"/>
  <c r="AA118" i="1"/>
  <c r="AA333" i="1"/>
  <c r="X433" i="1"/>
  <c r="X396" i="1"/>
  <c r="AA329" i="1"/>
  <c r="AA148" i="1"/>
  <c r="AA610" i="1"/>
  <c r="AA447" i="1"/>
  <c r="AA290" i="1"/>
  <c r="AA404" i="1"/>
  <c r="AA250" i="1"/>
  <c r="AA605" i="1"/>
  <c r="AA283" i="1"/>
  <c r="AA478" i="1"/>
  <c r="AA380" i="1"/>
  <c r="AA108" i="1"/>
  <c r="AA17" i="1"/>
  <c r="AA618" i="1"/>
  <c r="AA510" i="1"/>
  <c r="AA630" i="1"/>
  <c r="AA201" i="1"/>
  <c r="Z43" i="1"/>
  <c r="AA43" i="1" s="1"/>
  <c r="AA641" i="1"/>
  <c r="AA438" i="1"/>
  <c r="AA354" i="1"/>
  <c r="AA41" i="1"/>
  <c r="AA545" i="1"/>
  <c r="AA437" i="1"/>
  <c r="AA40" i="1"/>
  <c r="AA189" i="1"/>
  <c r="AA481" i="1"/>
  <c r="AA98" i="1"/>
  <c r="AA680" i="1"/>
  <c r="AA306" i="1"/>
  <c r="AA508" i="1"/>
  <c r="AA721" i="1"/>
  <c r="AA637" i="1"/>
  <c r="AA251" i="1"/>
  <c r="AA402" i="1"/>
  <c r="AA233" i="1"/>
  <c r="AA664" i="1"/>
  <c r="AA276" i="1"/>
  <c r="AA207" i="1"/>
  <c r="AA76" i="1"/>
  <c r="AA498" i="1"/>
  <c r="AA317" i="1"/>
  <c r="AA101" i="1"/>
  <c r="AA137" i="1"/>
  <c r="AA592" i="1"/>
  <c r="AA663" i="1"/>
  <c r="AA416" i="1"/>
  <c r="AA361" i="1"/>
  <c r="AA192" i="1"/>
  <c r="AA552" i="1"/>
  <c r="AA482" i="1"/>
  <c r="AA579" i="1"/>
  <c r="AA342" i="1"/>
  <c r="AA535" i="1"/>
  <c r="AA315" i="1"/>
  <c r="P312" i="1"/>
  <c r="P725" i="1" s="1"/>
  <c r="V312" i="1"/>
  <c r="V725" i="1" s="1"/>
  <c r="S724" i="1"/>
  <c r="O724" i="1"/>
  <c r="W332" i="1"/>
  <c r="Q724" i="1"/>
  <c r="U724" i="1"/>
  <c r="N620" i="1"/>
  <c r="Z620" i="1" s="1"/>
  <c r="N215" i="1"/>
  <c r="Y215" i="1" s="1"/>
  <c r="N266" i="1"/>
  <c r="Z266" i="1" s="1"/>
  <c r="N693" i="1"/>
  <c r="Y693" i="1" s="1"/>
  <c r="M724" i="1"/>
  <c r="L724" i="1"/>
  <c r="N311" i="1"/>
  <c r="Z311" i="1" s="1"/>
  <c r="T724" i="1"/>
  <c r="R724" i="1"/>
  <c r="W584" i="1"/>
  <c r="W620" i="1" s="1"/>
  <c r="K312" i="1"/>
  <c r="K725" i="1" s="1"/>
  <c r="W299" i="1"/>
  <c r="N723" i="1"/>
  <c r="Y723" i="1" s="1"/>
  <c r="W657" i="1"/>
  <c r="N491" i="1"/>
  <c r="Y491" i="1" s="1"/>
  <c r="N568" i="1"/>
  <c r="Y568" i="1" s="1"/>
  <c r="P724" i="1"/>
  <c r="K724" i="1"/>
  <c r="Q312" i="1"/>
  <c r="Q725" i="1" s="1"/>
  <c r="W209" i="1"/>
  <c r="W43" i="1"/>
  <c r="W381" i="1"/>
  <c r="W720" i="1"/>
  <c r="W564" i="1"/>
  <c r="W180" i="1"/>
  <c r="W537" i="1"/>
  <c r="N396" i="1"/>
  <c r="Z396" i="1" s="1"/>
  <c r="N97" i="1"/>
  <c r="Z97" i="1" s="1"/>
  <c r="N181" i="1"/>
  <c r="Z181" i="1" s="1"/>
  <c r="W678" i="1"/>
  <c r="N658" i="1"/>
  <c r="Y658" i="1" s="1"/>
  <c r="U312" i="1"/>
  <c r="U725" i="1" s="1"/>
  <c r="W247" i="1"/>
  <c r="N433" i="1"/>
  <c r="Z433" i="1" s="1"/>
  <c r="W432" i="1"/>
  <c r="W514" i="1"/>
  <c r="M312" i="1"/>
  <c r="M725" i="1" s="1"/>
  <c r="W350" i="1"/>
  <c r="W511" i="1"/>
  <c r="N538" i="1"/>
  <c r="Y538" i="1" s="1"/>
  <c r="T312" i="1"/>
  <c r="T725" i="1" s="1"/>
  <c r="V724" i="1"/>
  <c r="N353" i="1"/>
  <c r="Z353" i="1" s="1"/>
  <c r="W567" i="1"/>
  <c r="W422" i="1"/>
  <c r="W636" i="1"/>
  <c r="W94" i="1"/>
  <c r="W475" i="1"/>
  <c r="W57" i="1"/>
  <c r="W197" i="1"/>
  <c r="W386" i="1"/>
  <c r="W293" i="1"/>
  <c r="W554" i="1"/>
  <c r="W674" i="1"/>
  <c r="W112" i="1"/>
  <c r="W28" i="1"/>
  <c r="W411" i="1"/>
  <c r="W327" i="1"/>
  <c r="W205" i="1"/>
  <c r="W483" i="1"/>
  <c r="W337" i="1"/>
  <c r="W310" i="1"/>
  <c r="W281" i="1"/>
  <c r="W709" i="1"/>
  <c r="W368" i="1"/>
  <c r="W457" i="1"/>
  <c r="W265" i="1"/>
  <c r="W142" i="1"/>
  <c r="W490" i="1"/>
  <c r="W506" i="1"/>
  <c r="W173" i="1"/>
  <c r="W448" i="1"/>
  <c r="W534" i="1"/>
  <c r="W427" i="1"/>
  <c r="W238" i="1"/>
  <c r="W243" i="1"/>
  <c r="W51" i="1"/>
  <c r="W419" i="1"/>
  <c r="W390" i="1"/>
  <c r="W230" i="1"/>
  <c r="W395" i="1"/>
  <c r="W690" i="1"/>
  <c r="W344" i="1"/>
  <c r="W163" i="1"/>
  <c r="W303" i="1"/>
  <c r="W214" i="1"/>
  <c r="W619" i="1"/>
  <c r="W652" i="1"/>
  <c r="Z693" i="1" l="1"/>
  <c r="AA693" i="1" s="1"/>
  <c r="Y97" i="1"/>
  <c r="AA97" i="1" s="1"/>
  <c r="Z491" i="1"/>
  <c r="AA491" i="1" s="1"/>
  <c r="Y396" i="1"/>
  <c r="AA396" i="1" s="1"/>
  <c r="Y433" i="1"/>
  <c r="AA433" i="1" s="1"/>
  <c r="Z658" i="1"/>
  <c r="AA658" i="1" s="1"/>
  <c r="Y620" i="1"/>
  <c r="AA620" i="1" s="1"/>
  <c r="Y353" i="1"/>
  <c r="AA353" i="1" s="1"/>
  <c r="Y311" i="1"/>
  <c r="AA311" i="1" s="1"/>
  <c r="Z568" i="1"/>
  <c r="AA568" i="1" s="1"/>
  <c r="Y266" i="1"/>
  <c r="AA266" i="1" s="1"/>
  <c r="Z215" i="1"/>
  <c r="AA215" i="1" s="1"/>
  <c r="X312" i="1"/>
  <c r="Y181" i="1"/>
  <c r="AA181" i="1" s="1"/>
  <c r="R725" i="1"/>
  <c r="Z538" i="1"/>
  <c r="AA538" i="1" s="1"/>
  <c r="Z723" i="1"/>
  <c r="AA723" i="1" s="1"/>
  <c r="X724" i="1"/>
  <c r="N312" i="1"/>
  <c r="N725" i="1" s="1"/>
  <c r="Z725" i="1" s="1"/>
  <c r="W723" i="1"/>
  <c r="N724" i="1"/>
  <c r="Z724" i="1" s="1"/>
  <c r="W568" i="1"/>
  <c r="W215" i="1"/>
  <c r="W311" i="1"/>
  <c r="W693" i="1"/>
  <c r="W353" i="1"/>
  <c r="W181" i="1"/>
  <c r="W658" i="1"/>
  <c r="W491" i="1"/>
  <c r="W538" i="1"/>
  <c r="W266" i="1"/>
  <c r="W396" i="1"/>
  <c r="W433" i="1"/>
  <c r="W97" i="1"/>
  <c r="W312" i="1" l="1"/>
  <c r="W725" i="1" s="1"/>
  <c r="Y312" i="1"/>
  <c r="Z312" i="1"/>
  <c r="X725" i="1"/>
  <c r="Y725" i="1"/>
  <c r="AA725" i="1" s="1"/>
  <c r="Y724" i="1"/>
  <c r="AA724" i="1" s="1"/>
  <c r="W724" i="1"/>
  <c r="AA312" i="1" l="1"/>
</calcChain>
</file>

<file path=xl/sharedStrings.xml><?xml version="1.0" encoding="utf-8"?>
<sst xmlns="http://schemas.openxmlformats.org/spreadsheetml/2006/main" count="11268" uniqueCount="580">
  <si>
    <t>TÍTULO 210: MINISTERIO DE EDUCACIÓN PÚBLICA-LIQUIDACIÓN GENERAL POR PROGRAMA PRESUPUESTARIO, FUENTE INTERNA</t>
  </si>
  <si>
    <t>INCLUYE LAS MODIFICACIONES PRESUPUESTARIAS PENDIENTES DE APLICACIÓN</t>
  </si>
  <si>
    <t>CORTE AL 29 DE MAYO DEL 2026</t>
  </si>
  <si>
    <t>Hora: 15:09:02</t>
  </si>
  <si>
    <t>PROGRAMA</t>
  </si>
  <si>
    <t>SUBPROGRAMA</t>
  </si>
  <si>
    <t>PARTIDA</t>
  </si>
  <si>
    <t>SUBPARTIDA</t>
  </si>
  <si>
    <t>IP</t>
  </si>
  <si>
    <t>FF</t>
  </si>
  <si>
    <t>CE</t>
  </si>
  <si>
    <t>CF</t>
  </si>
  <si>
    <t>AREA FUNC</t>
  </si>
  <si>
    <t>DESCRIPCIÓN</t>
  </si>
  <si>
    <t>PRESUPUESTO INICIAL</t>
  </si>
  <si>
    <t>PRESUPUESTO ACTUAL</t>
  </si>
  <si>
    <t>PRIMERA MODIFICACIÓN LEGISLATIVA
 (H-010)</t>
  </si>
  <si>
    <t>PRESUPUESTO 
ACTUAL 
AJUSTADO</t>
  </si>
  <si>
    <t>SOLICITADO</t>
  </si>
  <si>
    <t>COMPROMETIDO</t>
  </si>
  <si>
    <t>RECEP. MERCANCÍAS</t>
  </si>
  <si>
    <t>DEVENGADO</t>
  </si>
  <si>
    <t>PAGADO</t>
  </si>
  <si>
    <t>DISPONIBLE 
LIBERADO</t>
  </si>
  <si>
    <t>DISPONIBLE DE PRESUPUESTO</t>
  </si>
  <si>
    <t>BLOQUEO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</si>
  <si>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</si>
  <si>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</si>
  <si>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</si>
  <si>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</si>
  <si>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550</t>
  </si>
  <si>
    <t>00</t>
  </si>
  <si>
    <t>00101</t>
  </si>
  <si>
    <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</si>
  <si>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</si>
  <si>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</si>
  <si>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</si>
  <si>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</si>
  <si>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</si>
  <si>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</si>
  <si>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</si>
  <si>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</si>
  <si>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</si>
  <si>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</si>
  <si>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</si>
  <si>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</si>
  <si>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</si>
  <si>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</si>
  <si>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</si>
  <si>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</si>
  <si>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</si>
  <si>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</si>
  <si>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</si>
  <si>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</si>
  <si>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 JUR.:4-000-042147</t>
  </si>
  <si>
    <t>00405</t>
  </si>
  <si>
    <t>BANCO POPULAR Y DE DESARROLLO COMUNAL. (BPDC) (SEGÚN LEY No. 4351 DEL 11 DE JULIO DE 1969, LEY ORGÁNICA DEL B.P.D.C.). CÉD. JUR.:4-000-042152</t>
  </si>
  <si>
    <t>00501</t>
  </si>
  <si>
    <t>CAJA COSTARRICENSE DE SEGURO SOCIAL. (CCSS) (CONTRIBUCIÓN PATRONAL SEGURO DE PENSIONES, SEGÚN LEY No. 17 DEL 22 DE OCTUBRE DE 1943, LEY CONSTITUTIVA DE LA C.C.S.S. Y REGLAMENTO No. 6898 DEL 07 DE FEBRERO DE 1995 Y SUS REFORMAS). CÉD. JUR.:4-000-042147</t>
  </si>
  <si>
    <t>00502</t>
  </si>
  <si>
    <t>CAJA COSTARRICENSE DE SEGURO SOCIAL. (CCSS) (APORTE PATRONAL AL RÉGIMEN DE PENSIONES, SEGÚN LEY DE PROTECCIÓN AL TRABAJADOR No. 7983 DEL 16 DE FEBRERO DEL 2000). CÉD. JUR.:4-000-042147</t>
  </si>
  <si>
    <t>00503</t>
  </si>
  <si>
    <t>CAJA COSTARRICENSE DE SEGURO SOCIAL. (CCSS) (APORTE PATRONAL AL FONDO DE CAPITALIZACIÓN LABORAL, SEGÚN LEY DE PROTECCIÓN AL TRABAJADOR No. 7983 DEL 16 DE FEBRERO DEL 2000). CÉD. JUR.:4-000-042147</t>
  </si>
  <si>
    <t>00504</t>
  </si>
  <si>
    <t>JUNTA DE PENSIONES Y JUBILACIONES DEL MAGISTERIO NACIONAL. (COTIZACION PATRONAL ART No 41 DE LA LEY No.7531 DEL 10/07/1995). CÉD. JUR.:3-007-117191</t>
  </si>
  <si>
    <t>10301</t>
  </si>
  <si>
    <t>INFORMACIÓN</t>
  </si>
  <si>
    <t>10302</t>
  </si>
  <si>
    <t>PUBLICIDAD Y PROPAGANDA</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</si>
  <si>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</si>
  <si>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</si>
  <si>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</si>
  <si>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</si>
  <si>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</si>
  <si>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</si>
  <si>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10406</t>
  </si>
  <si>
    <t>SERVICIOS GENERALES (PARA LA ADQUISICIÓN DE MATERIALES E INSTALACIÓN DE SELLOS PERSONALIZADOS PARA LA DIRECCIÓN DE PRENSA Y RELACIONES PÚBLICAS).</t>
  </si>
  <si>
    <t>10501</t>
  </si>
  <si>
    <t>TRANSPORTE DENTRO DEL PAÍS</t>
  </si>
  <si>
    <t>10502</t>
  </si>
  <si>
    <t>VIÁTICOS DENTRO DEL PAÍS</t>
  </si>
  <si>
    <t>10503</t>
  </si>
  <si>
    <t>TRANSPORTE EN EL EXTERIOR</t>
  </si>
  <si>
    <t>10504</t>
  </si>
  <si>
    <t>VIÁTICOS EN EL EXTERIOR</t>
  </si>
  <si>
    <t>10601</t>
  </si>
  <si>
    <t>SEGUROS</t>
  </si>
  <si>
    <t>10701</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</si>
  <si>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</si>
  <si>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10808</t>
  </si>
  <si>
    <t>MANTENIMIENTO Y REPARACIÓN DE EQUIPO DE CÓMPUTO Y  SISTEMAS DE INFORMACIÓN</t>
  </si>
  <si>
    <t>19902</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</si>
  <si>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</si>
  <si>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20104</t>
  </si>
  <si>
    <t>TINTAS, PINTURAS Y DILUYENTES</t>
  </si>
  <si>
    <t>20203</t>
  </si>
  <si>
    <t>ALIMENTOS Y BEBIDAS</t>
  </si>
  <si>
    <t>20304</t>
  </si>
  <si>
    <t>MATERIALES Y PRODUCTOS ELÉCTRICOS, TELEFÓNICOS Y DE CÓMPUTO</t>
  </si>
  <si>
    <t>20401</t>
  </si>
  <si>
    <t>HERRAMIENTAS E INSTRUMENTOS</t>
  </si>
  <si>
    <t>29901</t>
  </si>
  <si>
    <t>ÚTILES Y MATERIALES DE OFICINA Y CÓMPUTO</t>
  </si>
  <si>
    <t>29903</t>
  </si>
  <si>
    <t>PRODUCTOS DE PAPEL, CARTÓN E IMPRESOS</t>
  </si>
  <si>
    <t>29999</t>
  </si>
  <si>
    <t>OTROS ÚTILES, MATERIALES Y SUMINISTROS DIVERSOS</t>
  </si>
  <si>
    <t>50103</t>
  </si>
  <si>
    <t>EQUIPO DE COMUNICACIÓN</t>
  </si>
  <si>
    <t>50104</t>
  </si>
  <si>
    <t>EQUIPO Y MOBILIARIO DE OFICINA</t>
  </si>
  <si>
    <t>50105</t>
  </si>
  <si>
    <t>EQUIPO DE  CÓMPUTO</t>
  </si>
  <si>
    <t>50199</t>
  </si>
  <si>
    <t>MAQUINARIA, EQUIPO Y MOBILIARIO DIVERSO</t>
  </si>
  <si>
    <t>59903</t>
  </si>
  <si>
    <t>BIENES INTANGIBLES</t>
  </si>
  <si>
    <t>60103</t>
  </si>
  <si>
    <t>CAJA COSTARRICENSE DE SEGURO SOCIAL. (CCSS) (CONTRIBUCIÓN ESTATAL AL SEGURO DE PENSIONES, SEGÚN LEY No. 17 DEL 22 DE OCTUBRE DE 1943, LEY CONSTITUTIVA DE LA C.C.S.S. Y REGLAMENTO No. 6898 DEL 07 DE FEBRERO DE 1995 Y SUS REFORMAS). CÉD. JUR.:4-000-042147</t>
  </si>
  <si>
    <t>202</t>
  </si>
  <si>
    <t>CAJA COSTARRICENSE DE SEGURO SOCIAL. (CCSS) (CONTRIBUCIÓN ESTATAL AL SEGURO DE SALUD, SEGÚN LEY No. 17 DEL 22 DE OCTUBRE DE 1943, LEY CONSTITUTIVA DE LA C.C.S.S. Y REGLAMENTO No. 7082 DEL 03 DE DICIEMBRE DE 1996 Y SUS REFORMAS). CÉD. JUR.:4-000-042147</t>
  </si>
  <si>
    <t>204</t>
  </si>
  <si>
    <t>JUNTA DE PENSIONES Y JUBILACIONES DEL MAGISTERIO NACIONAL. (COTIZACIÓN ESTATAL DE ACUERDO CON EL ARTÍCULO 15 DE LA LEY No.7531 DE 10/07/1995). CÉD. JUR.:3-007-117191</t>
  </si>
  <si>
    <t>212</t>
  </si>
  <si>
    <t>COLEGIO UNIVERSITARIO DE CARTAGO. (PARA GASTOS DE OPERACIÓN AL COLEGIO UNIVERSITARIO DE CARTAGO, SEGÚN LEY 6541 DEL 19/11/1980 SUS REFORMAS Y REGLAMENTO). CÉD. JUR.:3-007-045261</t>
  </si>
  <si>
    <t>216</t>
  </si>
  <si>
    <t>COLEGIO UNIVERSITARIO DE LIMÓN. (PARA GASTOS DE OPERACIÓN AL COLEGIO UNIVERSITARIO DE LIMÓN, SEGÚN LEY 7941, DEL 09/11/1999 Y LEY 6541 DE 19/11/1980 SUS REFORMAS Y REGLAMENTO). CÉD. JUR.:3-007-311926</t>
  </si>
  <si>
    <t>222</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</si>
  <si>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 JUR.:2-100-042002</t>
  </si>
  <si>
    <t>224</t>
  </si>
  <si>
    <t>UNIVERSIDAD NACIONAL. (PARA GASTOS DE OPERACIÓN SEGÚN LOS ARTÍCULOS 22, 23 y 24 DEL TÍTULO IV DE LA LEY 9635 “LEY FORTALECIMIENTO DE LAS FINANZAS PÚBLICAS” DEL 03/12/2018). CÉD. JUR.:4-000-042150</t>
  </si>
  <si>
    <t>226</t>
  </si>
  <si>
    <t>UNIVERSIDAD DE COSTA RICA. (PARA GASTOS DE OPERACIÓN SEGÚN LOS ARTÍCULOS 22, 23 y 24 DEL TÍTULO IV DE LA LEY 9635 “LEY FORTALECIMIENTO DE LAS FINANZAS PÚBLICAS” DEL 03/12/2018). CÉD. JUR.:4-000-042149</t>
  </si>
  <si>
    <t>228</t>
  </si>
  <si>
    <t>INSTITUTO TECNOLÓGICO DE COSTA RICA. (PARA GASTOS DE OPERACIÓN SEGÚN LOS ARTÍCULOS 22, 23 y 24 DEL TÍTULO IV DE LA LEY 9635 “LEY FORTALECIMIENTO DE LAS FINANZAS PÚBLICAS” DEL 03/12/2018). CÉD. JUR.:4-000-042145</t>
  </si>
  <si>
    <t>230</t>
  </si>
  <si>
    <t>UNIVERSIDAD ESTATAL A DISTANCIA. (PARA GASTOS DE OPERACIÓN SEGÚN LOS ARTÍCULOS 22, 23 y 24 DEL TÍTULO IV DE LA LEY 9635 “LEY FORTALECIMIENTO DE LAS FINANZAS PÚBLICAS” DEL 03/12/2018). CÉD. JUR.:4-000-042151</t>
  </si>
  <si>
    <t>245</t>
  </si>
  <si>
    <t>SISTEMA NACIONAL DE ACREDITACIÓN DE LA EDUCACIÓN SUPERIOR (SINAES). (PARA EL FINANCIAMIENTO DEL SINAES, INCLUYE RECURSOS PARA APOYAR GASTOS OPERATIVOS DE ACUERDO CON LEY 8798, GACETA 83 DEL 30/04/2010). CÉD. JUR.:3-007-367218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</si>
  <si>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</si>
  <si>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 JUR.:4-000-042145</t>
  </si>
  <si>
    <t>251</t>
  </si>
  <si>
    <t>INSTITUTO TECNOLÓGICO DE COSTA RICA (CORRESPONDE AL 2,0% PARA CUMPLIR CON LO ESTIPULADO EN EL ARTÍCULO 7 INCISO C) DE LA LEY 9829 DEL 27/04/2020). CÉD. JUR.:4-000-042145</t>
  </si>
  <si>
    <t>252</t>
  </si>
  <si>
    <t>INSTITUTO TECNOLÓGICO DE COSTA RICA (CORRESPONDE AL 6,26% DE LOS CUALES EL 50,0% DEBE SER PARA LOS CANTONES DE TURRIALBA, JIMENEZ, PARAISO, EL GUARCO, OREAMUNO O ALVARADO, PARA CUMPLIR CON LO ESTIPULADO EN EL ARTÍCULO 11 INCISO B) DE LA LEY 9829 DEL 27/04/2020). CÉD. JUR.:4-000-042145</t>
  </si>
  <si>
    <t>253</t>
  </si>
  <si>
    <t>INSTITUTO TECNOLÓGICO DE COSTA RICA (CORRESPONDE AL 0,96% PARA CUMPLIR CON LO ESTIPULADO EN EL ARTÍCULO 11 INCISO B) DE LA LEY 9829 DEL 27/04/2020). CÉD. JUR.:4-000-042145</t>
  </si>
  <si>
    <t>254</t>
  </si>
  <si>
    <t>COLEGIO UNIVERSITARIO DE CARTAGO (CORRESPONDE AL 4,0% PARA CUMPLIR CON LO ESTIPULADO EN EL ARTÍCULO 7 INCISO F) DE LA LEY 9829 DEL 27/04/2020). CÉD. JUR.:3-007-045261</t>
  </si>
  <si>
    <t>255</t>
  </si>
  <si>
    <t>COLEGIO UNIVERSITARIO DE CARTAGO (CORRESPONDE AL 1,93% PARA CUMPLIR CON LO ESTIPULADO EN EL ARTÍCULO 11 INCISO DE LA LEY 9829 DEL 27/04/2020).B) DE LA LEY 9829 DEL 27/04/2020). CÉD. JUR.:3-007-045261</t>
  </si>
  <si>
    <t>291</t>
  </si>
  <si>
    <t>UNIVERSIDAD ESTATAL A DISTANCIA (PARA EL DESARROLLO DE PROGRAMAS Y PROYECTOS DE VIDA ESTUDIANTIL) CÉD. JUR.:4-000-042151</t>
  </si>
  <si>
    <t>292</t>
  </si>
  <si>
    <t>INSTITUTO TECNOLÓGICO DE COSTA RICA (PARA FINANCIAR PROGRAMAS Y PROYECTOS DE VIDA ESTUDIANTIL) CÉD. JUR.:4-000-042145</t>
  </si>
  <si>
    <t>294</t>
  </si>
  <si>
    <t>UNIVERSIDAD ESTATAL A DISTANCIA (PARA LA COMPRA DE INMUEBLE QUE ACTUALMENTE OCUPA LA SEDE DE LA UNED EN EL CANTÓN DE OSA CÉD. JUR.:4-000-042151</t>
  </si>
  <si>
    <t>295</t>
  </si>
  <si>
    <t>INSTITUTO TECNOLOGICO DE COSTA RICA (PARA FINANCIAR PROYECTOS DE INFRAESTRUCTURA UNIVERSITARIA). CÉD. JUR.:4-000-042145</t>
  </si>
  <si>
    <t>296</t>
  </si>
  <si>
    <t>UNIVERSIDAD ESTATAL A DISTANCIA (PARA LA COMPRA DEL INMUEBLE QUE ACTUALMENTE OCUPA EL COLEGIO CIENTÍFICO DE ALAJUELA, ADSCRITO A LA UNED, ASÍ COMO EL TERRENO ALEDAÑO A LA MISMA) CÉD. JUR.:4-000-042151</t>
  </si>
  <si>
    <t>297</t>
  </si>
  <si>
    <t>INSTITUTO TECNOLÓGICO DE COSTA RICA (PARA LA CONSTRUCCION DE INFRAESTRUCTURA, EQUIPAMIENTO, GESTIÓN ACADEMICA DE UNA NUEVA SEDE EN EL CANTÓN DE PERÉZ ZELEDON,ASÍ COMO PARA EL INICIO CARRERAS SIN SEDE) CÉD. JUR.:4-000-042145</t>
  </si>
  <si>
    <t>298</t>
  </si>
  <si>
    <t>INSTITUTO TECNOLÓGICO DE COSTA RICA (PARA LA CONSTRUCCIÓN DE INFRAESTRUCTURA, EQUIPAMIENTO Y GESTIÓN ACADÉMICA Y ADMINISTRATIVA DE UNA SEDE EN LA ZONA SUR DEL PAÍS DE LA PROVINCIA DE PUNTARENAS) CÉD. JUR.:4-000-042145</t>
  </si>
  <si>
    <t>60399</t>
  </si>
  <si>
    <t>OTRAS PRESTACIONES (INCLUYE RECURSOS PARA EL PAGO DE SUBSIDIOS POR INCAPACIDAD PARA PERSONAL DE TITULO PRIMERO DEL MEP).</t>
  </si>
  <si>
    <t>60404</t>
  </si>
  <si>
    <t>INSTITUTO CENTROAMERICANO DE EXTENSIÓN DE LA CULTURA (ICECU). (PARA GASTOS DE OPERACIÓN SEGÚN LEY 4367 DEL 08/08/1969). CÉD. JUR.:3-007-045231</t>
  </si>
  <si>
    <t>COMISIÓN COSTARRICENSE DE COOPERACIÓN CON LA UNESCO. (PARA GASTOS DE OPERACIÓN SEGÚN DECRETO 34276 DEL 05/11/2007). CÉD. JUR.:3-007-045431</t>
  </si>
  <si>
    <t>60701</t>
  </si>
  <si>
    <t>SEDE ACADEMICA DE LA FACULTAD LATINOAMERICANA DE CIENCIAS SOCIALES EN COSTA RICA. (PARA LA CONTINUIDAD DEL FUNCIONAMIENTO DE LA SEDE ACADÉMICA DE LA FACULTAD LATINOAMERICANA DE CIENCIAS SOCIALES EN COSTA RICA (FLACSO), LEY N.° 8085 DEL 14/02/2001). Céd-Jur: 3-003-940660</t>
  </si>
  <si>
    <t>240</t>
  </si>
  <si>
    <t>FACULTAD LATINOAMERICANA DE CIENCIAS SOCIALES (FLACSO) (PARA LA CONTINUIDAD DEL FUNCIONAMIENTO DE LA SEDE ACADÉMICA DE COSTA RICA DE LA FACULTAD LATINOAMERICANA DE CIENCIAS SOCIALES (FLACSO), LEY 8085 DEL 14/02/2001). CÉD. JUR.:3-007-056353</t>
  </si>
  <si>
    <t>242</t>
  </si>
  <si>
    <t>ORGANIZACIÓN DE LAS NACIONES UNIDAS PARA LA EDUCACIÓN, CIENCIA Y LA CULTURA (UNESCO). (PARA PAGO DE CUOTA, SEGÚN DECRETO 758 DEL 11/10/1949 , GACETA 232 DEL 16/10/1950 Y DE ACUERDO CON EL OFICIO REF. BFM/41AC2 SOBRE CUOTAS 2023 CON FECHA DE DICIEMBRE 2022). CÉD. JUR.:9-000-010031</t>
  </si>
  <si>
    <t>246</t>
  </si>
  <si>
    <t>INSTITUTO CENTROAMERICANO DE ADMINISTRACIÓN PÚBLICA (ICAP). (PARA PAGO DE CUOTA Y DEL LOCAL (SALAS DE CLASES), SEGÚN LEY 2829 DEL 18/10/1961). CÉD. JUR.:3-003-045123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</si>
  <si>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 JUR.:9-000-010032</t>
  </si>
  <si>
    <t>264</t>
  </si>
  <si>
    <t>OFICINA SUBREGIONAL DE EDUCACIÓN DE LA UNESCO PARA CENTROAMERICA Y PANAMÁ (PARA GASTOS DE OPERACIÓN, SEGÚN LEY 6943 DEL 24/01/1984, Y ART 12 DECRETO EJECUTIVO 34276 DEL 05/11/2007). CÉD. JUR.:3-003-066320</t>
  </si>
  <si>
    <t>265</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</si>
  <si>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 JUR.:9-000-010101</t>
  </si>
  <si>
    <t>266</t>
  </si>
  <si>
    <t>OFICINA SUBREGIONAL DE LA EDUCACIÓN PARA AMÉRICA LATINA OREAL/UNESCO SANTIAGO. (PARA EL LABORATORIO DE EVALUACIÓN DE LA CALIDAD DE LA EDUCACIÓN LABORATORIO LATINOAMERICANO DE EVALUACIÓN DE LA CALIDAD DE LA EDUCACIÓN (LLECE), SEGÚN ARTÍCULO 78 DE LA CONSTITUCIÓN POLÍTICA, CARTA ACUERDO ENTRE MEP COSTA RICA - UNESCO SANTIAGO OFICINA REGIONAL PARA ALC- LLECE, SUSCRITA EL 29/04/ 2015). CÉD. JUR.:9-000-010102</t>
  </si>
  <si>
    <t>269</t>
  </si>
  <si>
    <t>COORDINACIÓN EDUCATIVA Y CULTURAL CENTROAMERICANA - CECC (SEGÚN EL ACUERDO DE LA 30 REUNIÓN ORDINARIA DEL CONSEJO DE MINISTROS DE EDUCACIÓN Y CULTURA DE LA CECC/SICA, DEL 2/09/2011 Y 3/09/2011). CÉD. JUR.:3-003-460957</t>
  </si>
  <si>
    <t>70103</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</si>
  <si>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 JUR.:2-100-042002</t>
  </si>
  <si>
    <t>551</t>
  </si>
  <si>
    <t>10101</t>
  </si>
  <si>
    <t>ALQUILER DE EDIFICIOS, LOCALES Y TERRENOS</t>
  </si>
  <si>
    <t>10102</t>
  </si>
  <si>
    <t>ALQUILER DE MAQUINARIA, EQUIPO Y MOBILIARIO</t>
  </si>
  <si>
    <t>10201</t>
  </si>
  <si>
    <t>SERVICIO DE AGUA Y ALCANTARILLADO</t>
  </si>
  <si>
    <t>10202</t>
  </si>
  <si>
    <t>SERVICIO DE ENERGÍA ELÉCTRICA</t>
  </si>
  <si>
    <t>10203</t>
  </si>
  <si>
    <t>SERVICIO DE CORREO</t>
  </si>
  <si>
    <t>10204</t>
  </si>
  <si>
    <t>SERVICIO DE TELECOMUNICACIONES</t>
  </si>
  <si>
    <t>10299</t>
  </si>
  <si>
    <t>OTROS SERVICIOS BÁSICOS</t>
  </si>
  <si>
    <t>10304</t>
  </si>
  <si>
    <t>TRANSPORTE DE BIENES</t>
  </si>
  <si>
    <t>10306</t>
  </si>
  <si>
    <t>COMISIONES Y GASTOS POR SERVICIOS FINANCIEROS Y COMERCIALES</t>
  </si>
  <si>
    <t>10403</t>
  </si>
  <si>
    <t>SERVICIOS DE INGENIERÍA Y ARQUITECTURA (PARA PAGO DE SERVICIOS PROFESIONALES Y TÉCNICOS PARA REALIZAR TRABAJOS EN LOS DIFERENTES CAMPOS DE LA ARQUITECTURA Y LAS INGENIERIAS A REALIZAR EN EDIFICIOS DE OFICINAS CENTRALES, DIRECCIONES REGIONALES DE EDUCACIÓN, SUPERVISIONES DE CIRCUITOS ESCOLARES DEL MEP, ENTRE OTROS).</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</si>
  <si>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ENTRE OTROS).</t>
  </si>
  <si>
    <t>10499</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</si>
  <si>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 ENTRE OTROS).</t>
  </si>
  <si>
    <t>ACTIVIDADES DE CAPACITACIÓN (INCLUYE RECURSOS PARA CUBRIR LAS CONTRATACIONES DE ACTIVIDADES DE CAPACITACIÓN, FORMACIÓN, FORTALECIMIENTO Y DESARROLLO DEL CONOCIMIENTO PARA REALIZAR ACTIVIDADES SEGÚN LA NECESIDAD).</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</si>
  <si>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</si>
  <si>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</si>
  <si>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</si>
  <si>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</si>
  <si>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</si>
  <si>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</si>
  <si>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</si>
  <si>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</si>
  <si>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</si>
  <si>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</si>
  <si>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</si>
  <si>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</si>
  <si>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</si>
  <si>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</si>
  <si>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</si>
  <si>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19905</t>
  </si>
  <si>
    <t>DEDUCIBLES</t>
  </si>
  <si>
    <t>19999</t>
  </si>
  <si>
    <t>OTROS SERVICIOS NO ESPECIFICADOS</t>
  </si>
  <si>
    <t>20101</t>
  </si>
  <si>
    <t>COMBUSTIBLES Y LUBRICANTES</t>
  </si>
  <si>
    <t>20102</t>
  </si>
  <si>
    <t>PRODUCTOS FARMACÉUTICOS Y MEDICINALES</t>
  </si>
  <si>
    <t>20199</t>
  </si>
  <si>
    <t>OTROS PRODUCTOS QUÍMICOS Y CONEXOS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</si>
  <si>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</si>
  <si>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</si>
  <si>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</si>
  <si>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</si>
  <si>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</si>
  <si>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</si>
  <si>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</si>
  <si>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</si>
  <si>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</si>
  <si>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</si>
  <si>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</si>
  <si>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</si>
  <si>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20402</t>
  </si>
  <si>
    <t>REPUESTOS Y ACCESORIOS</t>
  </si>
  <si>
    <t>29902</t>
  </si>
  <si>
    <t>ÚTILES Y MATERIALES MÉDICO, HOSPITALARIO Y DE INVESTIGACIÓN</t>
  </si>
  <si>
    <t>29904</t>
  </si>
  <si>
    <t>TEXTILES Y VESTUARIO</t>
  </si>
  <si>
    <t>29905</t>
  </si>
  <si>
    <t>ÚTILES Y MATERIALES DE LIMPIEZA</t>
  </si>
  <si>
    <t>29906</t>
  </si>
  <si>
    <t>ÚTILES Y MATERIALES DE RESGUARDO Y SEGURIDAD</t>
  </si>
  <si>
    <t>50101</t>
  </si>
  <si>
    <t>MAQUINARIA Y EQUIPO PARA LA PRODUCCIÓN</t>
  </si>
  <si>
    <t>50102</t>
  </si>
  <si>
    <t>EQUIPO DE TRANSPORTE</t>
  </si>
  <si>
    <t>50106</t>
  </si>
  <si>
    <t>EQUIPO SANITARIO, DE LABORATORIO E INVESTIGACIÓN</t>
  </si>
  <si>
    <t>50201</t>
  </si>
  <si>
    <t>EDIFICIOS (PARA PAGO DE SERVICIOS PROFESIONALES Y TÉCNICOS PARA REALIZAR TRABAJOS DE REMODELACIÓN EN LOS EDIFICIOS DE OFICINAS CENTRALES, DIRECCIONES REGIONALES DE EDUCACIÓN Y SUPERVISIONES DE CIRCUITO ESCOLAR, LO QUE INCLUYE EL DISEÑO DE LAS OBRAS Y LA CONSTRUCCIÓN, AMPLIACIÓN, REMODELACIÓN Y MEJORA EN ESPACIO O PLANTA FÍSICA. ASÍ MISMO, PAGO DE SERVICIOS TÉCNICOS PARA LA COMPRA E INSTALACIÓN DE ASCENSOR PARA OFICINAS DEL MEP, ENTRE OTROS).</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</si>
  <si>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</si>
  <si>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</si>
  <si>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</si>
  <si>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</si>
  <si>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553</t>
  </si>
  <si>
    <t>01</t>
  </si>
  <si>
    <t>10104</t>
  </si>
  <si>
    <t>ALQUILER DE EQUIPO Y DERECHOS PARA TELECOMUNICACIONES</t>
  </si>
  <si>
    <t>10405</t>
  </si>
  <si>
    <t>SERVICIOS INFORMÁTICOS (PARA EL PAGO Y GESTIÓN PARA EL DISEÑO, CREACIÓN Y FUNCIONAMIENTO DE UNA PAGINA WEB PARA EL CONSEJO SUPERIOR DE EDUCACIÓN).</t>
  </si>
  <si>
    <t>02</t>
  </si>
  <si>
    <t>SUELDOS PARA CARGOS FIJOS (INCLUYE ¢376.229.400,00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</si>
  <si>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DECIMOTERCER MES (INCLUYE ¢31.352.455,00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</si>
  <si>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CAJA COSTARRICENSE DE SEGURO SOCIAL. (CCSS) (CONTRIBUCIÓN PATRONAL SEGURO DE SALUD, SEGÚN LEY No. 17 DEL 22 DE OCTUBRE DE 1943, LEY CONSTITUTIVA DE LA C.C.S.S. Y REGLAMENTO No. 7082 DEL 03 DE DICIEMBRE DE 1996 Y SUS REFORMAS, INCLUYE ¢34.801.225,00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</si>
  <si>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BANCO POPULAR Y DE DESARROLLO COMUNAL. (BPDC) (SEGÚN LEY No. 4351 DEL 11 DE JULIO DE 1969, LEY ORGÁNICA DEL B.P.D.C., INCLUYE ¢1.881.147,00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JUR.:4-000-042152</t>
  </si>
  <si>
    <t>CAJA COSTARRICENSE DE SEGURO SOCIAL. (CCSS) (APORTE PATRONAL AL RÉGIMEN DE PENSIONES, SEGÚN LEY DE PROTECCIÓN AL TRABAJADOR No. 7983 DEL 16 DE FEBRERO DEL 2000, INCLUYE ¢11.286.884,00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</si>
  <si>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CAJA COSTARRICENSE DE SEGURO SOCIAL. (CCSS) (APORTE PATRONAL AL FONDO DE CAPITALIZACIÓN LABORAL, SEGÚN LEY DE PROTECCIÓN AL TRABAJADOR No. 7983 DEL 16 DE FEBRERO DEL 2000, INCLUYE ¢5.643.442,00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</si>
  <si>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 DE PENSIONES Y JUBILACIONES DEL MAGISTERIO NACIONAL. (COTIZACION PATRONAL ART No 41 DE LA LEY No.7531 DEL 10/07/1995, INCLUYE ¢25.395.489,00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</si>
  <si>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OTROS SERVICIOS DE GESTIÓN Y APOYO (INCLUYE RECURSOS PARA CONTRATACIÓN DE UN INTERPRETE DE LEGUA EN SEÑAS (LESCO)).</t>
  </si>
  <si>
    <t>ACTIVIDADES DE CAPACITACIÓN (PARA LA ATENCIÓN DE LOS PARTICIPANTES Y CONTRATACIÓN DE PRODUCTORA EN LAS FINALES NACIONALES Y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</si>
  <si>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50107</t>
  </si>
  <si>
    <t>EQUIPO Y MOBILIARIO EDUCACIONAL, DEPORTIVO Y RECREATIVO</t>
  </si>
  <si>
    <t>CAJA COSTARRICENSE DE SEGURO SOCIAL. (CCSS) (CONTRIBUCIÓN ESTATAL AL SEGURO DE SALUD, SEGÚN LEY No. 17 DEL 22 DE OCTUBRE DE 1943, LEY CONSTITUTIVA DE LA C.C.S.S. Y REGLAMENTO No. 7082 DEL 03 DE DICIEMBRE DE 1996 Y SUS REFORMAS, INCLUYE ¢940.574,00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</si>
  <si>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</si>
  <si>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 JUR.: 2-100-042002</t>
  </si>
  <si>
    <t>JUNTA DE PENSIONES Y JUBILACIONES DEL MAGISTERIO NACIONAL. (COTIZACIÓN ESTATAL DE ACUERDO CON EL ARTÍCULO 15 DE LA LEY No.7531 DE 10/07/1995, INCLUYE ¢6.584.016,00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</si>
  <si>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209</t>
  </si>
  <si>
    <t>JUNTAS DE EDUCACIÓN Y ADMNISTRATIVAS.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</si>
  <si>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</si>
  <si>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N° 38170). CÉD. JUR.: 2-100-042002</t>
  </si>
  <si>
    <t>211</t>
  </si>
  <si>
    <t>JUNTAS DE EDUCACIÓN. (PARA CUBRIR COSTO EN LA REGULACIÓN GENERAL PARA LA REALIZACIÓN DE CELEBRACIONES PATRIAS (PROPIAMENTE ACTIVIDADES DE FIESTAS PATRIAS Y CELEBRACIÓN DE EFEMÉRIDES PATRIAS), SEGÚN GACETA 175 DEL 12/09/2005, DECRETO 32609-MEP. ASÍ COMO, PARA CUBRIR EL COSTO DE LAS ACTIVIDADES CONTEMPLADAS EN EL PROGRAMA EDUCATIVO “VIVAMOS LA GUANACASTEQUIDAD”, SEGÚN GACETA 70 DEL 07/04/2006, DECRETO 33000-MEP, DE LOS CENTROS EDUCATIVOS PÚBLICOS DEL MINISTERIO DE EDUCACIÓN PÚBLICA). CÉD. JUR.:2-100-042002</t>
  </si>
  <si>
    <t>JUNTAS DE EDUCACIÓN Y ADMINISTRATIVAS.  (PARA ATENDER ESTUDIANTES DEL PROGRAMA ALTA DOTACIÓN, DE MÉRITO DEPORTIVO Y ARTÍSTICO DE LOS CENTROS EDUCATIVOS PÚBLICOS DEL MINISTERIO DE EDUCACIÓN PÚBLICA, SEGÚN LA LEY N°8899, DEL 18/11/2010). CÉD. JUR.: 2-100-042002</t>
  </si>
  <si>
    <t>213</t>
  </si>
  <si>
    <t>JUNTAS ADMINISTRATIVAS.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27/01/2025). CÉD. JUR.: 2-100-042002</t>
  </si>
  <si>
    <t>215</t>
  </si>
  <si>
    <t>JUNTAS DE EDUCACIÓN (PARA APOYAR EL PROYECTO O ACTIVIDAD DESARROLLADA POR LA PERSONA DOCENTE ACREEDORA DEL GALARDÓN, DECRETO N° 43517-MEP GALARDÓN A LA EXCELENCIA DOCENTE “MAURO FERNÁNDEZ ACUÑA”, SEGÚN LA GACETA Nº 87 DE FECHA JUEVES 12 DE MAYO DEL 2022). Céd-Jur: 2-100-042002</t>
  </si>
  <si>
    <t>JUNTAS DE EDUCACIÓN (A DISTRIBUIR POR EL MEP A LAS JUNTAS DE EDUCACIÓN DE ESCUELAS DE ATENCIÓN PRIORITARIA O URBANO MARGINALES PARA QUE POR INTERMEDIO DEL PATRONATO ESCOLAR SE INVIERTA EN LA ADQUISICIÓN DE MATERIAL DIDÁCTICO, ALIMENTACIÓN, MEJORAMIENTO, Y MANTENIMIENTO DE LA INFRAESTRUCTURA EDUCATIVA, SEGÚN LEY 7972 DEL 22/12/1999 Y LOS ARTÍCULOS 15 y 25 DEL TÍTULO IV DE LA LEY 9635 “LEY FORTALECIMIENTO DE LAS FINANZAS PÚBLICAS” DEL 03/12/2018). Céd-Jur: 2-100-042002</t>
  </si>
  <si>
    <t>60299</t>
  </si>
  <si>
    <t>OTRAS TRANSFERENCIAS A PERSONAS (INCLUYE RECURSOS PARA EL PAGO DEL PREMIO MAURO FERNÁNDEZ, SEGÚN DECRETO EJECUTIVO N° 38622-MEP DEL 19/08/2014).</t>
  </si>
  <si>
    <t>60401</t>
  </si>
  <si>
    <t>ASOCIACIÓN FRANCO COSTARRICENSE DE ENSEÑANZA (INCLUYE RECURSOS PARA SUBSIDIOS MENSUALES PARA RECIBIR A LOS Y LAS ASISTENTES DE LENGUAS, ASI COMO LOS GASTOS DE HOSPEDAJE, ALIMENTACIÓN, TRANSPORTE U OTRO TIPO DE NECESIDADES BÁSICAS A CUBRIR PARA EL DESEMPEÑO EFECTIVO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JUR.:3-002-066448</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</si>
  <si>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</si>
  <si>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Y SEGÚN LA ADENDA NÚMERO UNO DE PRÓRROGA AL CONVENIO DE COOPERACIÓN INTERINSTITUCIONAL ENTRE EL MINISTERIO DE EDUCACIÓN PÚBLICA, EL MINISTERIO DE CULTURA Y JUVENTUD, EL MUSEO NACIONAL DE COSTA RICA Y LA FUNDACIÓN AYÚDENOS PARA AYUDAR PARA LA IMPLEMENTACIÓN DEL PROYECTO “RUTA MUSEOS” DEL 31/03/2025). CÉD. JUR.:3-006-109117</t>
  </si>
  <si>
    <t>235</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</si>
  <si>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ASÍ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 JUR.:3-006-109117</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</si>
  <si>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</si>
  <si>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 JUR.:9-000-010126</t>
  </si>
  <si>
    <t>03</t>
  </si>
  <si>
    <t>SERVICIOS DE TECNOLOGIAS DE INFORMACIÓN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</si>
  <si>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</si>
  <si>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PROMOCIÓN DE LA CULTURA DE LA INNOVACIÓN, LA APLICACIÓN DE LA INTELIGENCIA ARTIFICIAL Y EL FORTALECIMIENTO DE COMPETENCIAS EN CIENCIA, TECNOLOGÍA, INGENIERÍA, ARTE Y MATEMÁTICAS (STEAM),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</si>
  <si>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</si>
  <si>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ECONÓMICO-OCDE-(PARA EL PAGO DE CONTRIBUCIÓN FINANCIERA ANUAL AÑO 2026 Y MONTO PENDIENTE A CANCELAR DEL AÑO 2025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Céd-Jur: 9-000-010101</t>
  </si>
  <si>
    <t>554</t>
  </si>
  <si>
    <t>SERVICIOS DE INGENIERÍA Y ARQUITECTURA (PARA LA CONTRATACIÓN DE SERVICIOS PROFESIONALES DE INGENIERÍA Y ARQUITECTURA PARA PROYECTOS DE ZONAS INDÍGENAS, SERVICIOS DE DISEÑO E INGENIERÍA PARA CENTROS EDUCATIVOS, REAJUSTE DE PRECIOS).</t>
  </si>
  <si>
    <t>INTERESES MORATORIOS Y MULTAS</t>
  </si>
  <si>
    <t>EDIFICIOS (PARA PROYECTOS DE CONSTRUCCIÓN DE INFRAESTRUCTURA EDUCATIVA A NIVEL NACIONAL).</t>
  </si>
  <si>
    <t>206</t>
  </si>
  <si>
    <t>JUNTAS DE EDUCACIÓN Y ADMINISTRATIVAS.  (A DISTRIBUIR POR EL MEP, PARA MANTENIMIENTO PREVENTIVO, RECURRENTE Y PARA PAGO DE ALQUILERES DE EDIFICACIONES TEMPORALES PARA USO DE INFRAESTRUCTURA EDUCATIVA, ARTÍCULO 78 DE LA CONSTITUCIÓN POLÍTICA). CÉD. JUR.: 2-100-042002</t>
  </si>
  <si>
    <t>JUNTAS DE EDUCACIÓN Y ADMINISTRATIVAS.  (A DISTRIBUIR POR EL MEP, PARA LA CONSTRUCCIÓN, MANTENIMIENTO, Y ADECUACIÓN DE OBRAS DE INFRAESTRUCTURA FÍSICA EDUCATIVA Y PARA LA COMPRA DE TERRENOS, ARTÍCULO 78 DE LA CONSTITUCIÓN POLÍTICA).(INCLUYE ¢1.000.000.000 PARA LA JUNTA DE EDUCACIÓN DE LA ESCUELA DE LA TRINIDAD DE MORAVIA PARA LAS OBRAS DE RECONSTRUCCIÓN Y REMODELACIÓN PENDIENTES). CÉD. JUR.: 2-100-042002</t>
  </si>
  <si>
    <t>555</t>
  </si>
  <si>
    <t>10103</t>
  </si>
  <si>
    <t>ALQUILER DE EQUIPO DE CÓMPUTO</t>
  </si>
  <si>
    <t>SERVICIOS INFORMÁTICOS (PARA EL DESARROLLO DE SERVICIOS PROFESIONALES PARA LA ELABORACIÓN DE UNA PLANIFICACIÓN CUIDADOSA, UN ANÁLISIS EXHAUSTIVO, UN DISEÑO PRECISO, UNA IMPLEMENTACIÓN CORRECTA, PRUEBAS RIGUROSAS, Y UN MANTENIMIENTO CONTINUO Y ESTUDIOS DIVERSOS, PARA ACTUALIZAR Y MEJORAR EL BUEN DESEMPEÑO DE LOS PROYECTOS INFORMÁTICOS A CARGO DE LA DIRECCIÓN DE INFORMÁTICA DE GESTIÓN Y EL CUMPLIMIENTO DE SUS OBJETIVOS Y METAS).</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</si>
  <si>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 ASÍ COMO LA ALIMENTACION PARA ATENDER A LOS PARTICIPANTES DE LOS ENCUENTROS DE LOS PROYECTOS DEL PROGRAMA NACIONAL DE FORMACIÓN TECNOLÓGICA (PNFT), ROBÓTICA EDUCATIVA, EL ENCUENTRO DE JÓVENES ESCRITORES, Y LA ENTREGA TÉCNICA DE DIRECTRICES, NORMATIVAS Y ORIENTACIONES PEDAGÓGICAS DE EXPERIENCIAS EN EL ENCUENTRO DE BIBLIOTECAS ESCOLARES Y CENTROS DE RECURSOS PARA EL APRENDIZAJE (BEYCRA)).</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</si>
  <si>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</si>
  <si>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</si>
  <si>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557</t>
  </si>
  <si>
    <t>SERVICIOS GENERALES (INCLUYE ELABORACIÓN DE SELLOS DE TODAS DIRECCIONES REGIONALES DE EDUCACIÓN, ENTRE OTROS).</t>
  </si>
  <si>
    <t>OTROS SERVICIOS DE GESTIÓN Y APOYO (PARA PAGO DE SERVICIOS NECESARIOS PARA EL BUEN FUNCIONAMIENTO DE LAS INSTALACIONES, DENTRO DE LOS QUE SE DESTACAN: PRUEBAS DE IDONEIDAD MENTAL PARA EL CARNET DE PORTACIÓN DE ARMAS).</t>
  </si>
  <si>
    <t>ACTIVIDADES DE CAPACITACIÓN (PARA ALIMENTACIÓN DE LOS PARTICIPANTES EN LAS FINALES REGIONALES DEL FESTIVAL ESTUDIANTIL DE LAS ARTES, JUEGOS ESTUDIANTILES Y OTRAS FERIAS; Y ALQUILER DEL LOCAL DE ACTIVIDADES DE CAPACITACIÓN DE LAS DIRECCIONES REGIONALES).</t>
  </si>
  <si>
    <t>29907</t>
  </si>
  <si>
    <t>ÚTILES Y MATERIALES DE COCINA Y COMEDOR</t>
  </si>
  <si>
    <t>JUNTAS DE EDUCACIÓN Y ADMINISTRATIVAS.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 CÉD. JUR.: 2-100-042002</t>
  </si>
  <si>
    <t>205</t>
  </si>
  <si>
    <t>JUNTAS DE EDUCACIÓN Y ADMINISTRATIVAS.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 JUR.:2-100-042002</t>
  </si>
  <si>
    <t>558</t>
  </si>
  <si>
    <t>INSTITUTO MIXTO DE AYUDA SOCIAL-IMAS. (PARA ATENDER EL PROGRAMA DE TRANSFERENCIAS MONETARIAS CONDICIONADAS LLAMADO "AVANCEMOS" PARA LA PERMANENCIA DE ESTUDIANTES DE ESCASOS RECURSOS EN EL SISTEMA EDUCATIVO, RECURSOS PROVENIENTES DEL FONDO DE DESARROLLO SOCIAL Y ASIGNACIONES FAMILIARES SEGÚN ARTÍCULO 3 INCISO B) DE LA LEY 5662 DEL 23/12/1974 Y SUS REFORMAS Y SEGÚN LEY 4760 DEL 04/05/1971 Y SUS REFORMAS). CÉD. JUR.: 2-100-042144</t>
  </si>
  <si>
    <t>JUNTAS DE EDUCACIÓN Y ADMINISTRATIVAS.  (A DISTRIBUIR POR EL MEP PARA FINANCIAR LA EJECUCIÓN DE PROYECTOS DE HUERTAS ESTUDIANTILES EN CENTROS EDUCATIVOS, PARA LA COMPRA DE INSUMOS, HERRAMIENTAS, PAGO DE MANO DE OBRA, PROPIOS DE LA ACTIVIDAD AGRÍCOLA Y PECUARIA. SEGÚN ARTICULO 78 DE LA CONSTITUCIÓN POLÍTICA). CÉD. JUR.: 2-100-042002</t>
  </si>
  <si>
    <t>218</t>
  </si>
  <si>
    <t>JUNTAS DE EDUCACIÓN Y ADMINISTRATIVAS.  (A DISTRIBUIR POR EL MEP PARA EL SUBSIDIO DE PASAJES PARA EL TRANSPORTE DE ESTUDIANTES, SEGÚN ARTÍCULO 78 DE LA CONSTITUCIÓN POLÍTICA). CÉD. JUR.: 2-100-042002</t>
  </si>
  <si>
    <t>JUNTAS DE EDUCACIÓN Y ADMINISTRATIVAS.  (A DISTRIBUIR POR EL MEP PARA LA ADQUISICIÓN DE ALIMENTOS PROGRAMA COMEDORES ESTUDIANTILES, RECURSOS PROVENIENTES DEL FONDO DE DESARROLLO SOCIAL Y ASIGNACIONES FAMILIARES SEGÚN ARTÍCULO 3 DE LA LEY 5662 DEL 23/12/1974 Y SUS REFORMAS). (SE INCLUYEN ¢2.962.500.000 PARA LA CONTINUIDAD DEL SERVICIO DE COMEDORES EN VACACIONES DE MITAD DEL PERIODO LECTIVO, SEGÚN ARTÍCULO 78 DE LA CONSTITUCIÓN POLÍTICA). CÉD. JUR.: 2-100-042002</t>
  </si>
  <si>
    <t>232</t>
  </si>
  <si>
    <t>JUNTAS DE EDUCACIÓN Y ADMINISTRATIVAS. (A DISTRIBUIR POR EL MEP PARA LA ADQUISICIÓN DE ALIMENTOS PROGRAMA COMEDORES ESTUDIANTILES, RECURSOS PROVENIENTES DEL FONDO DE DESARROLLO SOCIAL Y ASIGNACIONES FAMILIARES SEGÚN ARTÍCULO 3 INCISO E) DE LA LEY 5662 DEL 23/12/1974 Y SUS REFORMAS). CÉD. JUR.: 2-100-042002</t>
  </si>
  <si>
    <t>233</t>
  </si>
  <si>
    <t>JUNTAS DE EDUCACIÓN Y ADMINISTRATIVAS.  (A DISTRIBUIR POR EL MEP PARA EL SUBSIDIO EN LA CONTRATACIÓN DE SERVICIOS MÍNIMOS REQUERIDOS PARA LA PREPARACIÓN DE ALIMENTOS EN LOS COMEDORES ESTUDIANTILES, RECURSOS PROVENIENTES DEL FONDO DE DESARROLLO SOCIAL Y ASIGNACIONES FAMILIARES SEGÚN ARTÍCULO 3 INCISO E) DE LA LEY 5662 DEL 23/12/1974 Y SUS REFORMAS). CÉD. JUR.: 2-100-042002</t>
  </si>
  <si>
    <t>234</t>
  </si>
  <si>
    <t>JUNTAS DE EDUCACIÓN Y ADMINISTRATIVAS  (A DISTRIBUIR POR EL MEP, PARA LA ADQUISICIÓN DE ALIMENTOS PARA EL PROGRAMA COMEDORES ESTUDIANTILES, SEGÚN ARTÍCULO 78 DE LA CONSTITUCIÓN POLÍTICA). CÉD. JUR.: 2-100-042002</t>
  </si>
  <si>
    <t>237</t>
  </si>
  <si>
    <t>JUNTAS DE EDUCACIÓN Y ADMINISTRATIVAS.  (A DISTRIBUIR POR EL MEP, PARA ATENDER ESTUDIANTES CON DISCAPACIDAD, POR MEDIO DEL PROGRAMA DE INTEGRACIÓN DENTRO DEL ÁMBITO EDUCATIVO, ARTÍCULO 5, LEY 7600 Y SUS REFORMAS). CÉD. JUR.: 2-100-042002</t>
  </si>
  <si>
    <t>238</t>
  </si>
  <si>
    <t>JUNTAS DE EDUCACIÓN Y ADMINISTRATIVAS.  (A DISTRIBUIR POR EL MEP PARA EL SUBSIDIO EN LA CONTRATACIÓN DE SERVICIOS MÍNIMOS REQUERIDOS PARA LA PREPARACIÓN DE ALIMENTOS EN LOS COMEDORES ESTUDIANTILES, ARTÍCULO 78 DE LA CONSTITUCIÓN POLÍTICA). CÉD. JUR.: 2-100-042002</t>
  </si>
  <si>
    <t>239</t>
  </si>
  <si>
    <t>INSTITUTO MIXTO DE AYUDA SOCIAL – IMAS (INCLUYE RECURSOS PARA ATENDER EL PROGRAMA DE TRANSFERENCIAS MONETARIAS CONDICIONADAS LLAMADO “AVANCEMOS”, PARA LA PERMANENCIA DE ESTUDIANTES DE ESCASOS RECURSOS EN EL SISTEMA EDUCATIVO, SEGÚN ARTÍCULO 78 DE LA CONSTITUCIÓN POLÍTICA). CÉD. JUR.:4-000-042144</t>
  </si>
  <si>
    <t>INSTITUTO MIXTO DE AYUDA SOCIAL - 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 JUR.:4-000-042144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</si>
  <si>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</si>
  <si>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 JUR.: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</si>
  <si>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 JUR.:4-000-042144</t>
  </si>
  <si>
    <t>JUNTAS DE EDUCACIÓN Y ADMINISTRATIVAS  (A DISTRIBUIR POR EL MEP, PARA LA ADQUISICIÓN DE INSUMOS PROPIOS DE LOS COMEDORES ESTUDIANTILES, ARTÍCULO 78 DE LA CONSTITUCIÓN POLÍTICA DE COSTA RICA). CÉD. JUR.: 2-100-042002</t>
  </si>
  <si>
    <t>60202</t>
  </si>
  <si>
    <t>BECAS A TERCERAS PERSONAS (CORRESPONDE A LA ENTREGA DE BECAS DE POSTSECUNDARIA Y MÉRITO PERSONAL, INCLUYE ¢3.534.563.527,00 RECURSOS PROVENIENTES DEL FONDO DE DESARROLLO SOCIAL Y ASIGNACIONES FAMILIARES, SEGÚN ARTÍCULO 3 INCISO N) DE LA LEY 5662 DEL 23/12/1974 Y SUS REFORMAS Y RECUROS MEP SEGÚN ARTICULO 78 DE LA CONSTITUCIÓN POLÍTICA).</t>
  </si>
  <si>
    <t>JUNTAS DE EDUCACIÓN Y ADMINISTRATIVAS.  (A DISTRIBUIR POR EL MEP, PARA LA ADQUISICIÓN DE EQUIPO Y MOBILIARIO PARA LOS COMEDORES ESTUDIANTILES, ARTÍCULO 78 DE LA CONSTITUCIÓN POLÍTICA DE COSTA RICA). CÉD. JUR.:2-100-042002</t>
  </si>
  <si>
    <t>214</t>
  </si>
  <si>
    <t>JUNTAS DE EDUCACIÓN Y ADMINISTRATIVAS  (A DISTRIBUIR POR EL MEP PARA FINANCIAR LA EJECUCIÓN DE PROYECTOS DE HUERTAS ESTUDIANTILES EN CENTROS EDUCATIVOS, PARA LA COMPRA DE MAQUINARIA, EQUIPO E INFRAESTRUCTURA PROPIOS DE LA ACTIVIDAD AGRÍCOLA Y PECUARIA, SEGÚN ARTICULO 78 DE LA CONSTITUCIÓN POLÍTICA). CÉD. JUR.: 2-100-042002</t>
  </si>
  <si>
    <t>573</t>
  </si>
  <si>
    <t>00203</t>
  </si>
  <si>
    <t>DISPONIBILIDAD LABORAL</t>
  </si>
  <si>
    <t>00204</t>
  </si>
  <si>
    <t>COMPENSACIÓN DE VACACIONES</t>
  </si>
  <si>
    <t>JUNTA DE PENSIONES Y JUBILACIONES DEL MAGISTERIO NACIONAL. (COTIZACION PATRONAL ART No 41 DE LA LEY No.7531 DEL 10/07/1995, INCLUYE ¢9.000.000.000,00 PARA ATENDER EL PUNTO 3 DEL ACUERDO DE COMPROMISO DE PAGO DE DEUDAS DEL MINISTERIO DE EDUCACIÓN PÚBLICA (MEP) AL RÉGIMEN DE CAPITALIZACIÓN COLECTIVA, SUSCRITO EL 19 DE DICIEMBRE DE 2024 ENTRE JUPEMA, EL MEP Y EL MINISTERIO DE HACIENDA). CÉD. JUR.:3-007-117191</t>
  </si>
  <si>
    <t>JUNTA DE PENSIONES Y JUBILACIONES DEL MAGISTERIO NACIONAL (COTIZACIÓN ESTATAL DE ACUERDO CON EL ARTÍCULO 15 DE LA LEY No.7531 DE 10/07/1995). CÉD. JUR.:3-007-117191</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</si>
  <si>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</si>
  <si>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 JUR.:2-100-042002</t>
  </si>
  <si>
    <t>TEMPORALIDADES DE LA DIÓCESIS DE TILARÁN. (INCLUYE RECURSOS SEGÚN DECRETO EJECUTIVO 33550-MEP DEL 15/12/2006, “REGLAMENTO DEL OTORGAMIENTO DE ESTÍMULOS A LA INICIATIVA PRIVADA EN MATERIA DE EDUCACIÓN POR PARTE DEL MINISTERIO DE EDUCACIÓN PÚBLICA”, DOS CONVENIOS DE COOPERACIÓN ENTRE EL MEP Y LAS TEMPORALIDADES DE LA DIÓCESIS DE TILARÁN, DE LAS SIGUIENTES INSTITUCIONES: A) CENTRO EDUCATIVO CATÓLICO EULOGIO LÓPEZ OBANDO Y B) CENTRO EDUCATIVO CATÓLICO SAN AMBROSIO, TODOS CON FECHA 19/07/2019, RESPECTIVAS ADENDAS N° UNO DE MODIFICACIÓN AL CONVENIO CORRESPONDIENTE A CADA INSTITUCIÓN, FIRMADAS EN FECHA 23/02/2021 Y 13/04/2021, ADENDAS NÚMERO DOS DE MODIFICACIÓN AL CONVENIO CORRESPONDIENTE A CADA INSTITUCIÓN, FIRMADAS TODAS EN FECHA 09/06/2022 Y LAS ADENDAS NÚMERO TRES DE MODIFICACIÓN AL CONVENIO; CORRESPONDIENTES A CADA INSTITUCIÓN, FIRMADAS TODAS EN FECHA 12/12/2023). CÉD. JUR.:3-010-045304</t>
  </si>
  <si>
    <t>60602</t>
  </si>
  <si>
    <t>REINTEGROS O DEVOLUCIONES</t>
  </si>
  <si>
    <t>JUNTA EDUCACIÓN DE CARTAGO CENTRO (CORRESPONDE AL 2,0% PARA CUMPLIR CON LO ESTIPULADO EN EL ARTÍCULO 7 INCISO N) DE LA LEY 9829 DEL 27/04/2020). CÉD. JUR.:3-008-087647</t>
  </si>
  <si>
    <t>JUNTA EDUCACIÓN DE CARTAGO CENTRO (CORRESPONDE AL 0,96% PARA CUMPLIR CON LO ESTIPULADO EN EL ARTÍCULO 11 INCISO B) DE LA LEY 9829 DEL 27/04/2020). CÉD. JUR.:3-008-087647</t>
  </si>
  <si>
    <t>JUNTA ADMINISTRATIVA DEL COLEGIO CIENTÍFICO DE SAN VITO. (PARA GASTOS DE OPERACIÓN DEL COLEGIO CIENTÍFICO DE SAN VITO, SEGÚN LEY 7169 DEL 26/06/1990). CÉD. JUR.:3-008-794667</t>
  </si>
  <si>
    <t>221</t>
  </si>
  <si>
    <t>JUNTA ADMINISTRATIVA COLEGIO CIENTÍFICO DE COSTA RICA, SEDE UNIVERSIDAD NACIONAL REGIÓN BRUNCA. (PARA GASTOS DE OPERACIÓN DEL COLEGIO CIENTÍFICO DE PÉREZ ZELEDÓN, SEGÚN LEY 7169 DEL 26/06/1990). CÉD. JUR.:3-008-134912</t>
  </si>
  <si>
    <t>JUNTA ADMINISTRATIVA COLEGIO CIENTÍFICO DE CARTAGO. (PARA GASTOS DE OPERACIÓN DEL COLEGIO CIENTÍFICO DE CARTAGO, SEGÚN LEY 7169 DEL 26/06/1990). CÉD. JUR.:3-008-110387</t>
  </si>
  <si>
    <t>223</t>
  </si>
  <si>
    <t>JUNTA ADMINISTRATIVA DEL COLEGIO CIENTÍFICO DE COSTA RICA EN SAN RAMÓN. (PARA GASTOS DE OPERACIÓN DEL COLEGIO CIENTÍFICO DE COSTA RICA EN SAN RAMÓN, SEGÚN LEY 7169 DEL 26/06/1990). CÉD. JUR.:3-008-135424</t>
  </si>
  <si>
    <t>JUNTA ADMINISTRATIVA DEL COLEGIO CIENTÍFICO COSTARRICENSE SEDE SAN CARLOS (PARA GASTOS DE OPERACIÓN DEL COLEGIO CIENTÍFICO COSTARRICENSE SEDE SAN CARLOS, SEGÚN LEY 7169 DEL 26/06/1990). CÉD. JUR.:3-008-134995</t>
  </si>
  <si>
    <t>225</t>
  </si>
  <si>
    <t>JUNTA ADMINISTRATIVA COLEGIO CIENTÍFICO COSTARRICENSE DE SAN PEDRO DE MONTES DE OCA. (PARA GASTOS DE OPERACIÓN DEL COLEGIO CIENTÍFICO COSTARRICENSE DE SAN PEDRO DE MONTES DE OCA, SEGÚN LEY 7169 DEL 26/06/1990). CÉD. JUR.:3-008-113166</t>
  </si>
  <si>
    <t>JUNTA ADMINISTRATIVA DEL COLEGIO CIENTÍFICO DEL ATLÁNTICO. (PARA GASTOS DE OPERACIÓN DEL COLEGIO CIENTÍFICO DEL ATLÁNTICO, SEGÚN LEY 7169 DEL 26/06/1990). CÉD. JUR.:3-008-325152</t>
  </si>
  <si>
    <t>227</t>
  </si>
  <si>
    <t>JUNTA ADMINISTRATIVA DEL COLEGIO HUMANÍSTICO COSTARRICENSE. (PARA GASTOS DE OPERACIÓN DEL COLEGIO HUMANÍSTICO COSTARRICENSE, SEGÚN DECRETO 26436-MEP DEL 16/12/2019 Y CONVENIO MEP-UNA DE 2005 Y SUS REFORMAS). CÉD. JUR.:3-008-218709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</si>
  <si>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 JUR.:3-008-373331</t>
  </si>
  <si>
    <t>229</t>
  </si>
  <si>
    <t>JUNTA ADMINISTRATIVA DEL COLEGIO CIENTÍFICO DE GUANACASTE. (PARA GASTOS DE OPERACIÓN DEL COLEGIO CIENTÍFICO DE GUANACASTE, SEGÚN LEY 7169 DEL 26/06/1990). CÉD. JUR.:3-008-137531</t>
  </si>
  <si>
    <t>JUNTA ADMINISTRATIVA COLEGIO CIENTÍFICO COSTARRICENSE PUNTARENAS. (PARA GASTOS DE OPERACIÓN DEL COLEGIO CIENTÍFICO COSTARRICENSE DE PUNTARENAS, SEGÚN LEY 7169 DEL 26/06/1990). CÉD. JUR.:3-008-396075</t>
  </si>
  <si>
    <t>231</t>
  </si>
  <si>
    <t>JUNTA ADMINISTRATIVA DEL COLEGIO CIENTÍFICO DE ALAJUELA. (PARA GASTOS DE OPERACIÓN DEL COLEGIO CIENTÍFICO DE ALAJUELA, SEGÚN LEY 7169 DEL 26/06/1990). CÉD. JUR.:3-008-473413</t>
  </si>
  <si>
    <t>JUNTA ADMINISTRATIVA DEL COLEGIO HUMANÍSTICO DE SARAPIQUÍ (PARA GASTOS DE OPERACIÓN DEL COLEGIO HUMANISTICO DE SARAPIQUÍ, SEGÚN CONVENIO UNA-MEP DEL 01/09/2016). CÉD. JUR.:3-008-732584</t>
  </si>
  <si>
    <t>JUNTA ADMINISTRATIVA DEL COLEGIO HUMANÍSTICO COSTARRICENSE, CAMPUS NICOYA, GUANACASTE. (PARA GASTOS DE OPERACIÓN DEL COLEGIO HUMANÍSTICO DE GUANACASTE, SEGÚN CONVENIO UNA-MEP DEL 29/07/2016). CÉD. JUR.:3-008-734127</t>
  </si>
  <si>
    <t>236</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</si>
  <si>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 JUR.:4-000-042149</t>
  </si>
  <si>
    <t>JUNTA ADMINISTRATIVA DEL COLEGIO SAN LUIS GONZAGA (CORRESPONDE AL 2,0% PARA CUMPLIR CON LO ESTIPULADO EN EL ARTÍCULO 7 INCISO G) DE LA LEY 9829 DEL 27/04/2020). CÉD. JUR.:3-008-084642</t>
  </si>
  <si>
    <t>JUNTA ADMINISTRATIVA DEL COLEGIO SAN LUIS GONZAGA (CORRESPONDE AL 0,96% PARA CUMPLIR CON LO ESTIPULADO EN EL ARTÍCULO 11 INCISO B) DE LA LEY 9829 DEL 27/04/2020). CÉD. JUR.:3-008-084642</t>
  </si>
  <si>
    <t>JUNTA ADMINISTRATIVA DEL LICEO DR VICENTE LACHNER SANDOVAL CARTAGO (CORRESPONDE AL 1,0% PARA CUMPLIR CON LO ESTIPULADO EN EL ARTÍCULO 7 INCISO M) DE LA LEY 9829 DEL 27/04/2020). CÉD. JUR.:3-008-075745</t>
  </si>
  <si>
    <t>JUNTA ADMINISTRATIVA DEL LICEO DR VICENTE LACHNER SANDOVAL CARTAGO (CORRESPONDE AL 0,48% PARA CUMPLIR CON LO ESTIPULADO EN EL ARTÍCULO 11 INCISO B) DE LA LEY 9829 DEL 27/04/2020). CÉD. JUR.:3-008-075745</t>
  </si>
  <si>
    <t>JUNTA ADMINISTRATIVA DEL COLEGIO CIENTÍFICO DE PARRITA ( PARA GASTO DE OPERACIÓN DEL COLEGIO CIENTIFICO DE PARRITA, SEGÚN LEY 7169 DEL 26/06/1990 Y SUS REFORMAS). CÉD. JUR.:3-008-899715</t>
  </si>
  <si>
    <t>JUNTA ADMINISTRATIVA COLEGIO CIENTIFICO NORTE NORTE (PARA GASTOS DE OPERACIÓN DEL COLEGIO CIENTÍFICO NORTE NORTE, SEGÚN LEY 7169 DEL 26/06/1990). CÉD. JUR.:3-008-906917</t>
  </si>
  <si>
    <t>JUNTA ADMINISTRATIVA DEL COLEGIO CIENTIFICO DE PURISCAL (PARA GASTOS DE OPERACIÓN DEL COLEGIO CIENTÍFICO DE PURISCAL, SEGÚN LEY 7169 DEL 26/06/1990). CÉD. JUR.:3-008-905410</t>
  </si>
  <si>
    <t>256</t>
  </si>
  <si>
    <t>JUNTA ADMINISTRATIVA DEL COLEGIO CIENTIFICO LOS SANTOS (PARA GASTOS DE OPERACIÓN DEL COLEGIO CIENTÍFICO LOS SANTOS, SEGÚN LEY 7169 DEL 26/06/1990). CÉD. JUR.:3-008-907851</t>
  </si>
  <si>
    <t>HOSPICIO DE HUÉRFANOS DE CARTAGO Y COVAO. (PARA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 JUR.:3-007-045755</t>
  </si>
  <si>
    <t>208</t>
  </si>
  <si>
    <t>HOSPICIO DE HUÉRFANOS DE CARTAGO Y COVAO. (CORRESPONDE AL 3,0% PARA CUMPLIR CON LO ESTIPULADO EN EL ARTÍCULO 7 INCISO H) DE LA LEY 9829 DEL 27/04/2020). CÉD. JUR.:3-007-045755</t>
  </si>
  <si>
    <t>HOSPICIO DE HUÉRFANOS DE CARTAGO Y COVAO. (CORRESPONDE AL 1,44% PARA CUMPLIR CON LO ESTIPULADO EN EL ARTÍCULO 11 INCISO B) DE LA LEY 9829 DEL 27/04/2020). CÉD. JUR.:3-007-045755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</si>
  <si>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 JUR.:3-010-045304</t>
  </si>
  <si>
    <t>JUNTAS ADMINISTRATIVAS INST.III CICLO Y EDUCACIÓN DIVERSIFICADA TÉCNICA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 JUR.: 2-100-042002</t>
  </si>
  <si>
    <t>ASOCIACIÓN HOGAR Y CULTURA. (INCLUYE RECURSOS PARA GASTOS DE OPERACIÓN IPEC FEMENINO-PAVAS Y DESARROLLO DE CURSOS DE LA ESCUELA DE CAPACITACIÓN DE LA MUJER SEGÚN ARTÍCULO 80 DE LA CONSTITUCIÓN POLÍTICA). CÉD. JUR.:3-002-066050</t>
  </si>
  <si>
    <t>HOSPICIO DE HUÉRFANOS DE CARTAGO Y COVAO. (PARA EL SERVICIO DE COMEDOR DEL COLEGIO VOCACIONAL DE ARTES Y OFICIOS DE CARTAGO DIURNO, SEGÚN DECRETO 33550-MEP DEL 15/12/2006 “REGLAMENTO DEL OTORGAMIENTO DE ESTÍMULOS A LA INICIATIVA PRIVADA EN MATERIA DE EDUCACIÓN POR PARTE DEL MINISTERIO DE EDUCACIÓN PÚBLICA”). CÉD. JUR.:3-007-045755</t>
  </si>
  <si>
    <t>HOSPICIO DE HUÉRFANOS DE CARTAGO Y COVAO. (PARA GASTOS DE OPERACIÓN JUNTA ADMINISTRATIVA COLEGIO VOCACIONAL DE ARTES Y OFICIOS DE CARTAGO-COVAO, SEGÚN LEY 4609 DEL 08/08/1970). CÉD. JUR.:3-007-045755</t>
  </si>
  <si>
    <t>CIUDAD DE LOS NIÑOS. (RECURSOS PARA CUBRIR SALARIOS DEL DIRECTOR, PERSONAL DOCENTE Y ADMINISTRATIVO DOCENTE, SEGÚN EL ARTÍCULO 16 DE LA LEY 7157 DEL 19/06/1990). CÉD. JUR.:3-007-112502</t>
  </si>
  <si>
    <t>INSTITUTO AGROPECUARIO COSTARRICENSE SOCIEDAD ANÓNIMA (SEGUN LEY 6238 DEL 02/05/1978, INCLUYE RECURSOS PARA LA EDUCACIÓN PARAUNIVERSITARIA). CÉD. JUR.:3-101-007178</t>
  </si>
  <si>
    <t>CIUDAD DE LOS NIÑOS (CORRESPONDE AL 3,5% PARA CUMPLIR CON LO ESTIPULADO EN EL ARTÍCULO 7 INCISO I) DE LA LEY 9829 DEL 27/04/2020). CÉD. JUR.:3-007-112502</t>
  </si>
  <si>
    <t>CIUDAD DE LOS NIÑOS (CORRESPONDE AL 1,68% PARA CUMPLIR CON LO ESTIPULADO EN EL ARTÍCULO 11 INCISO B) DE LA LEY 9829 DEL 27/04/2020). CÉD. JUR.:3-007-112502</t>
  </si>
  <si>
    <t>060</t>
  </si>
  <si>
    <t>JUNTAS ADMINISTRATIVAS INS III CICLO Y EDUC DIVERSIFICADA TÉCNICA (PARA GASTOS VARIOS, SEGÚN LEY 7372 DEL 22/11/1993 Y SUS REFORMAS Y LOS ARTÍCULOS 15 y 25 DEL TÍTULO IV DE LA LEY 9635 "LEY FORTALECIMIENTO DE LAS FINANZAS PÚBLICAS" DEL 3/12/2018). CÉD. JUR.: 2-100-042002</t>
  </si>
  <si>
    <t>70301</t>
  </si>
  <si>
    <t>400</t>
  </si>
  <si>
    <t>ASOCIACIÓN ORATORIOS SALESIANOS DON BOSCO (PARA GASTOS VARIOS DEL C.T. DON BOSCO, SEGÚN LEY 7372 DEL 22/11/1993 Y SUS REFORMAS). CÉD. JUR.:3-002-051528</t>
  </si>
  <si>
    <t>70302</t>
  </si>
  <si>
    <t>HOSPICIO DE HUÉRFANOS DE CARTAGO Y COVAO (RECURSOS PARA GASTOS VARIOS DEL COLEGIO VOCACIONAL DE ARTES Y OFICIOS DE CARTAGO, SEGÚN LEY 7372 DEL 22/11/1993 Y SUS REFORMAS). CÉD. JUR.:3-007-045755</t>
  </si>
  <si>
    <t>70399</t>
  </si>
  <si>
    <t>INSTITUTO AGROPECUARIO COSTARRICENSE SOCIEDAD ANÓNIMA (RECURSOS PARA GASTOS VARIOS DEL COLEGIO AGROPECUARIO DE SAN CARLOS SEGÚN LEY 7372 DEL 22/11/1993 Y SUS REFORMAS). CÉD. JUR.:3-101-007178</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</si>
  <si>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</si>
  <si>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</si>
  <si>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 JUR.: 2-100-042002</t>
  </si>
  <si>
    <t>JUNTA ADMINISTRATIVA CENTRO NACIONAL DE EDUCACIÓN ESPECIAL FERNANDO CENTENO GUELL, GUADALUPE DE GOICOECHEA (PARA GASTOS DE OPERACIÓN, SEGÚN LEY 7600 DEL 02/05/1996). CÉD. JUR.:3-008-051010</t>
  </si>
  <si>
    <t>JUNTA ADMINISTRATIVA ESCUELA DE ENSEÑANZA ESPECIAL CARLOS LUIS VALLE MASIS (CORRESPONDE AL 1,0% PARA CUMPLIR CON LO ESTIPULADO EN EL ARTÍCULO 7 INCISO L) DE LA LEY 9829 DEL 27/04/2020). CÉD. JUR.:3-008-092189</t>
  </si>
  <si>
    <t>JUNTA ADMINISTRATIVA ESCUELA DE ENSEÑANZA ESPECIAL CARLOS LUIS VALLE MASIS (CORRESPONDE AL 0,48% PARA CUMPLIR CON LO ESTIPULADO EN EL ARTÍCULO 11 INCISO B) DE LA LEY 9829 DEL 27/04/2020). CÉD. JUR.:3-008-092189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</si>
  <si>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 JUR.:3-002-290358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</si>
  <si>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 JUR.:3-007-809706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</si>
  <si>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 JUR.: 2-100-042002</t>
  </si>
  <si>
    <t>05</t>
  </si>
  <si>
    <t>JUNTA ADMINISTRATIVA DEL COLEGIO NOCTURNO DE CARTAGO (CORRESPONDE AL 1,0% PARA CUMPLIR CON LO ESTIPULADO EN EL ARTÍCULO 7 INCISO P) DE LA LEY 9829 DEL 27/04/2020). CÉD. JUR.:3-008-084428</t>
  </si>
  <si>
    <t>JUNTA ADMINISTRATIVA DEL COLEGIO NOCTURNO DE CARTAGO (CORRESPONDE AL 0,48% PARA CUMPLIR CON LO ESTIPULADO EN EL ARTÍCULO 11 INCISO B) DE LA LEY 9829 DEL 27/04/2020). CÉD. JUR.:3-008-084428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</si>
  <si>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JUR.:3-007-045755</t>
  </si>
  <si>
    <t>Total 550</t>
  </si>
  <si>
    <t>Total 551</t>
  </si>
  <si>
    <t>Total 553</t>
  </si>
  <si>
    <t>Total 554</t>
  </si>
  <si>
    <t>Total 555</t>
  </si>
  <si>
    <t>Total 556</t>
  </si>
  <si>
    <t>Total 557</t>
  </si>
  <si>
    <t>Total 558</t>
  </si>
  <si>
    <t>Total 573</t>
  </si>
  <si>
    <t>Total general</t>
  </si>
  <si>
    <t>Total 01</t>
  </si>
  <si>
    <t>Total 02</t>
  </si>
  <si>
    <t>Total 03</t>
  </si>
  <si>
    <t>Total 04</t>
  </si>
  <si>
    <t>Total 05</t>
  </si>
  <si>
    <t>Total 0</t>
  </si>
  <si>
    <t>Total 1</t>
  </si>
  <si>
    <t>Total 2</t>
  </si>
  <si>
    <t>Total 5</t>
  </si>
  <si>
    <t>Total 6</t>
  </si>
  <si>
    <t>Total 7</t>
  </si>
  <si>
    <t>PRESUPUESTO 
DISPONIBLE AJUSTADO</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</si>
  <si>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</si>
  <si>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</si>
  <si>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</si>
  <si>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</si>
  <si>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</si>
  <si>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</si>
  <si>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</si>
  <si>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</si>
  <si>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</si>
  <si>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</si>
  <si>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</si>
  <si>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</si>
  <si>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</si>
  <si>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</si>
  <si>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</si>
  <si>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</si>
  <si>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</si>
  <si>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</si>
  <si>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</si>
  <si>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</si>
  <si>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</si>
  <si>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</si>
  <si>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</si>
  <si>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</si>
  <si>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</si>
  <si>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</si>
  <si>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</si>
  <si>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</si>
  <si>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</si>
  <si>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</si>
  <si>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</si>
  <si>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</si>
  <si>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</si>
  <si>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</si>
  <si>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</si>
  <si>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</si>
  <si>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</si>
  <si>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</si>
  <si>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</si>
  <si>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</si>
  <si>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</si>
  <si>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</si>
  <si>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</si>
  <si>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</si>
  <si>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</si>
  <si>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</si>
  <si>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</si>
  <si>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</si>
  <si>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</si>
  <si>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</si>
  <si>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</si>
  <si>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</si>
  <si>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</si>
  <si>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</si>
  <si>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</si>
  <si>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</si>
  <si>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</si>
  <si>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</si>
  <si>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</si>
  <si>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</si>
  <si>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</si>
  <si>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</si>
  <si>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</si>
  <si>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</si>
  <si>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</si>
  <si>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</si>
  <si>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</si>
  <si>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</si>
  <si>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</si>
  <si>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</si>
  <si>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</si>
  <si>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</si>
  <si>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</si>
  <si>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</si>
  <si>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</si>
  <si>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</si>
  <si>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</si>
  <si>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</si>
  <si>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</si>
  <si>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</si>
  <si>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</si>
  <si>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</si>
  <si>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</si>
  <si>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</si>
  <si>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</si>
  <si>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</si>
  <si>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</si>
  <si>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</si>
  <si>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</si>
  <si>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</si>
  <si>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</si>
  <si>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</si>
  <si>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</si>
  <si>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</si>
  <si>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</si>
  <si>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</si>
  <si>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</si>
  <si>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</si>
  <si>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</si>
  <si>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</si>
  <si>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</si>
  <si>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</si>
  <si>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PÚBLICA-LIQUIDACIÓN POR PARTIDA PRESUPUESTARIA, FUENTE INTERNA</t>
  </si>
  <si>
    <t>TÍTULO 210: MINISTERIO DE EDUCACIÓN PÚBLICA-LIQUIDACIÓN POR SUBPARTIDA PRESUPUESTARIA, FUENTE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</si>
</sst>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Aptos Narrow"/>
      <family val="2"/>
      <scheme val="minor"/>
    </font>
    <font>
      <sz val="11"/>
      <color theme="1"/>
      <name val="Aptos Narrow"/>
      <family val="2"/>
      <scheme val="minor"/>
    </font>
    <font>
      <b/>
      <sz val="10"/>
      <color theme="1"/>
      <name val="Verdana"/>
      <family val="2"/>
    </font>
    <font>
      <sz val="10"/>
      <color theme="1"/>
      <name val="Verdana"/>
      <family val="2"/>
    </font>
    <font>
      <b/>
      <sz val="9"/>
      <color rgb="FFFFFFFF"/>
      <name val="Verdana"/>
      <family val="2"/>
    </font>
    <font>
      <sz val="10"/>
      <name val="Verdana"/>
      <family val="2"/>
    </font>
    <font>
      <b/>
      <sz val="10"/>
      <name val="Verdana"/>
      <family val="2"/>
    </font>
    <font>
      <b/>
      <sz val="10"/>
      <color theme="9"/>
      <name val="Verdana"/>
      <family val="2"/>
    </font>
  </fonts>
  <fills count="6">
    <fill>
      <patternFill patternType="none"/>
    </fill>
    <fill>
      <patternFill patternType="gray125"/>
    </fill>
    <fill>
      <patternFill patternType="solid">
        <fgColor rgb="FF192952"/>
        <bgColor indexed="64"/>
      </patternFill>
    </fill>
    <fill>
      <patternFill patternType="solid">
        <fgColor theme="2"/>
        <bgColor indexed="64"/>
      </patternFill>
    </fill>
    <fill>
      <patternFill patternType="solid">
        <fgColor theme="3"/>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0" borderId="0" xfId="0" applyFont="1" applyAlignment="1">
      <alignment horizontal="left" vertical="center"/>
    </xf>
    <xf numFmtId="0" fontId="3" fillId="0" borderId="0" xfId="0" applyFont="1"/>
    <xf numFmtId="49" fontId="3" fillId="0" borderId="0" xfId="0" applyNumberFormat="1" applyFont="1"/>
    <xf numFmtId="0" fontId="3" fillId="0" borderId="0" xfId="0" applyFont="1" applyAlignment="1">
      <alignment horizontal="justify" vertical="justify" wrapText="1"/>
    </xf>
    <xf numFmtId="4" fontId="3" fillId="0" borderId="0" xfId="1" applyNumberFormat="1" applyFont="1" applyAlignment="1">
      <alignment vertical="center"/>
    </xf>
    <xf numFmtId="4" fontId="3" fillId="0" borderId="0" xfId="1" applyNumberFormat="1" applyFont="1" applyAlignment="1">
      <alignment horizontal="center" vertical="center"/>
    </xf>
    <xf numFmtId="4" fontId="3" fillId="0" borderId="0" xfId="1" applyNumberFormat="1" applyFont="1" applyAlignment="1">
      <alignment horizontal="center" vertical="center" wrapText="1"/>
    </xf>
    <xf numFmtId="10" fontId="3" fillId="0" borderId="0" xfId="2" applyNumberFormat="1" applyFont="1" applyAlignment="1">
      <alignment vertical="center" wrapText="1"/>
    </xf>
    <xf numFmtId="10" fontId="3" fillId="0" borderId="0" xfId="2" applyNumberFormat="1" applyFont="1" applyAlignment="1">
      <alignment horizontal="center" vertical="center" wrapText="1"/>
    </xf>
    <xf numFmtId="2" fontId="2" fillId="0" borderId="0" xfId="0" applyNumberFormat="1" applyFont="1" applyAlignment="1">
      <alignment horizontal="left" vertical="center"/>
    </xf>
    <xf numFmtId="2" fontId="3" fillId="0" borderId="0" xfId="0" applyNumberFormat="1" applyFont="1"/>
    <xf numFmtId="2" fontId="3" fillId="0" borderId="0" xfId="0" applyNumberFormat="1" applyFont="1" applyAlignment="1">
      <alignment horizontal="justify" vertical="justify" wrapText="1"/>
    </xf>
    <xf numFmtId="4" fontId="3" fillId="0" borderId="0" xfId="1" applyNumberFormat="1" applyFont="1" applyFill="1" applyAlignment="1">
      <alignment horizontal="center" vertical="center" wrapText="1"/>
    </xf>
    <xf numFmtId="4" fontId="3" fillId="0" borderId="0" xfId="1" applyNumberFormat="1" applyFont="1" applyFill="1" applyAlignment="1">
      <alignment horizontal="center" vertical="center"/>
    </xf>
    <xf numFmtId="4" fontId="3" fillId="0" borderId="0" xfId="1" applyNumberFormat="1" applyFont="1" applyFill="1" applyAlignment="1">
      <alignment vertical="center"/>
    </xf>
    <xf numFmtId="2" fontId="0" fillId="0" borderId="0" xfId="0" applyNumberFormat="1"/>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10" fontId="4" fillId="2" borderId="1" xfId="2" applyNumberFormat="1" applyFont="1" applyFill="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justify" vertical="top" wrapText="1"/>
    </xf>
    <xf numFmtId="4" fontId="3" fillId="0" borderId="1" xfId="1" applyNumberFormat="1" applyFont="1" applyFill="1" applyBorder="1" applyAlignment="1">
      <alignment horizontal="right" vertical="center"/>
    </xf>
    <xf numFmtId="10" fontId="3" fillId="0" borderId="1" xfId="2" applyNumberFormat="1" applyFont="1" applyFill="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4" fontId="5" fillId="0" borderId="1" xfId="1" applyNumberFormat="1" applyFont="1" applyFill="1" applyBorder="1" applyAlignment="1">
      <alignment horizontal="right" vertical="center"/>
    </xf>
    <xf numFmtId="0" fontId="5" fillId="0" borderId="1" xfId="0" applyFont="1" applyBorder="1" applyAlignment="1">
      <alignment horizontal="justify" vertical="justify"/>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justify" vertical="justify"/>
    </xf>
    <xf numFmtId="4" fontId="0" fillId="0" borderId="0" xfId="1" applyNumberFormat="1" applyFont="1"/>
    <xf numFmtId="10" fontId="0" fillId="0" borderId="0" xfId="2" applyNumberFormat="1" applyFont="1" applyAlignment="1">
      <alignment horizontal="center" vertical="center" wrapText="1"/>
    </xf>
    <xf numFmtId="4" fontId="0" fillId="0" borderId="0" xfId="1" applyNumberFormat="1" applyFont="1" applyAlignment="1">
      <alignment horizontal="center" vertical="center"/>
    </xf>
    <xf numFmtId="4" fontId="0" fillId="0" borderId="0" xfId="1" applyNumberFormat="1" applyFont="1" applyAlignment="1">
      <alignment horizontal="right"/>
    </xf>
    <xf numFmtId="10" fontId="3" fillId="0" borderId="0" xfId="2"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2"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4" borderId="1" xfId="0" applyFont="1" applyFill="1" applyBorder="1" applyAlignment="1">
      <alignment horizontal="justify" vertical="top" wrapText="1"/>
    </xf>
    <xf numFmtId="4" fontId="2" fillId="4" borderId="1" xfId="1" applyNumberFormat="1" applyFont="1" applyFill="1" applyBorder="1" applyAlignment="1">
      <alignment horizontal="right" vertical="center"/>
    </xf>
    <xf numFmtId="10" fontId="2" fillId="4" borderId="1" xfId="2" applyNumberFormat="1" applyFont="1" applyFill="1" applyBorder="1" applyAlignment="1">
      <alignment horizontal="center" vertical="center" wrapText="1"/>
    </xf>
    <xf numFmtId="0" fontId="6" fillId="4" borderId="1" xfId="0" applyFont="1" applyFill="1" applyBorder="1" applyAlignment="1">
      <alignment horizontal="center" vertical="center"/>
    </xf>
    <xf numFmtId="49" fontId="6" fillId="4"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justify" vertical="top" wrapText="1"/>
    </xf>
    <xf numFmtId="4" fontId="2" fillId="3" borderId="1" xfId="1" applyNumberFormat="1" applyFont="1" applyFill="1" applyBorder="1" applyAlignment="1">
      <alignment horizontal="right" vertical="center"/>
    </xf>
    <xf numFmtId="10" fontId="2" fillId="3" borderId="1" xfId="2"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xf>
    <xf numFmtId="10" fontId="7" fillId="5" borderId="1" xfId="2" applyNumberFormat="1" applyFont="1" applyFill="1" applyBorder="1" applyAlignment="1">
      <alignment horizontal="center" vertical="center" wrapText="1"/>
    </xf>
    <xf numFmtId="0" fontId="0" fillId="0" borderId="1" xfId="0" applyBorder="1" applyAlignment="1">
      <alignment horizontal="justify" vertical="center" wrapText="1"/>
    </xf>
    <xf numFmtId="0" fontId="7" fillId="5" borderId="1" xfId="0" applyFont="1" applyFill="1" applyBorder="1" applyAlignment="1">
      <alignment horizontal="center" vertical="center"/>
    </xf>
    <xf numFmtId="49" fontId="7" fillId="5" borderId="1" xfId="0" applyNumberFormat="1" applyFont="1" applyFill="1" applyBorder="1" applyAlignment="1">
      <alignment horizontal="center" vertical="center"/>
    </xf>
    <xf numFmtId="0" fontId="7" fillId="5" borderId="1" xfId="0" applyFont="1" applyFill="1" applyBorder="1" applyAlignment="1">
      <alignment horizontal="justify" vertical="top" wrapText="1"/>
    </xf>
    <xf numFmtId="4" fontId="7" fillId="5" borderId="1" xfId="1" applyNumberFormat="1" applyFont="1" applyFill="1" applyBorder="1" applyAlignment="1">
      <alignment horizontal="right" vertical="center"/>
    </xf>
    <xf numFmtId="0" fontId="2" fillId="0" borderId="0" xfId="0" applyFont="1" applyAlignment="1">
      <alignment horizontal="center" vertical="center"/>
    </xf>
    <xf numFmtId="0" fontId="0" fillId="0" borderId="0" xfId="0"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46878</xdr:colOff>
      <xdr:row>0</xdr:row>
      <xdr:rowOff>66675</xdr:rowOff>
    </xdr:from>
    <xdr:to>
      <xdr:col>8</xdr:col>
      <xdr:colOff>162214</xdr:colOff>
      <xdr:row>4</xdr:row>
      <xdr:rowOff>95051</xdr:rowOff>
    </xdr:to>
    <xdr:pic>
      <xdr:nvPicPr>
        <xdr:cNvPr id="2" name="Imagen 1">
          <a:extLst>
            <a:ext uri="{FF2B5EF4-FFF2-40B4-BE49-F238E27FC236}">
              <a16:creationId xmlns:a16="http://schemas.microsoft.com/office/drawing/2014/main" id="{E728420F-DF00-414F-8D4F-F787DF2AEC6A}"/>
            </a:ext>
          </a:extLst>
        </xdr:cNvPr>
        <xdr:cNvPicPr>
          <a:picLocks noChangeAspect="1"/>
        </xdr:cNvPicPr>
      </xdr:nvPicPr>
      <xdr:blipFill>
        <a:blip xmlns:r="http://schemas.openxmlformats.org/officeDocument/2006/relationships" r:embed="rId1"/>
        <a:stretch>
          <a:fillRect/>
        </a:stretch>
      </xdr:blipFill>
      <xdr:spPr>
        <a:xfrm>
          <a:off x="50053" y="63500"/>
          <a:ext cx="7867489" cy="755451"/>
        </a:xfrm>
        <a:prstGeom prst="rect">
          <a:avLst/>
        </a:prstGeom>
      </xdr:spPr>
    </xdr:pic>
    <xdr:clientData/>
  </xdr:twoCellAnchor>
  <xdr:twoCellAnchor>
    <xdr:from>
      <xdr:col>0</xdr:col>
      <xdr:colOff>47625</xdr:colOff>
      <xdr:row>727</xdr:row>
      <xdr:rowOff>1</xdr:rowOff>
    </xdr:from>
    <xdr:to>
      <xdr:col>11</xdr:col>
      <xdr:colOff>104775</xdr:colOff>
      <xdr:row>753</xdr:row>
      <xdr:rowOff>133351</xdr:rowOff>
    </xdr:to>
    <xdr:sp macro="" textlink="">
      <xdr:nvSpPr>
        <xdr:cNvPr id="3" name="CuadroTexto 2">
          <a:extLst>
            <a:ext uri="{FF2B5EF4-FFF2-40B4-BE49-F238E27FC236}">
              <a16:creationId xmlns:a16="http://schemas.microsoft.com/office/drawing/2014/main" id="{A430FD9E-3D96-45F1-ACBF-662147019A94}"/>
            </a:ext>
          </a:extLst>
        </xdr:cNvPr>
        <xdr:cNvSpPr txBox="1"/>
      </xdr:nvSpPr>
      <xdr:spPr>
        <a:xfrm>
          <a:off x="47625" y="146332576"/>
          <a:ext cx="14573250" cy="4838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Verdana" panose="020B0604030504040204" pitchFamily="34" charset="0"/>
              <a:ea typeface="Verdana" panose="020B0604030504040204" pitchFamily="34" charset="0"/>
              <a:cs typeface="+mn-cs"/>
            </a:rPr>
            <a:t>Notas: </a:t>
          </a:r>
        </a:p>
        <a:p>
          <a:endParaRPr lang="es-CR" sz="1100" b="1" u="sng">
            <a:solidFill>
              <a:schemeClr val="dk1"/>
            </a:solidFill>
            <a:effectLst/>
            <a:latin typeface="+mn-lt"/>
            <a:ea typeface="+mn-ea"/>
            <a:cs typeface="+mn-cs"/>
          </a:endParaRPr>
        </a:p>
        <a:p>
          <a:pPr algn="just"/>
          <a:r>
            <a:rPr lang="es-CR" sz="1100" b="1" u="sng">
              <a:solidFill>
                <a:schemeClr val="dk1"/>
              </a:solidFill>
              <a:effectLst/>
              <a:latin typeface="+mn-lt"/>
              <a:ea typeface="+mn-ea"/>
              <a:cs typeface="+mn-cs"/>
            </a:rPr>
            <a:t>1. </a:t>
          </a:r>
          <a:r>
            <a:rPr lang="es-CR" sz="1000" b="1" u="sng">
              <a:solidFill>
                <a:schemeClr val="dk1"/>
              </a:solidFill>
              <a:effectLst/>
              <a:latin typeface="Verdana" panose="020B0604030504040204" pitchFamily="34" charset="0"/>
              <a:ea typeface="Verdana" panose="020B0604030504040204" pitchFamily="34" charset="0"/>
              <a:cs typeface="+mn-cs"/>
            </a:rPr>
            <a:t>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2. 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2026.</a:t>
          </a:r>
        </a:p>
        <a:p>
          <a:pPr algn="just"/>
          <a:r>
            <a:rPr lang="es-CR" sz="1000" b="1" u="sng">
              <a:solidFill>
                <a:schemeClr val="dk1"/>
              </a:solidFill>
              <a:effectLst/>
              <a:latin typeface="Verdana" panose="020B0604030504040204" pitchFamily="34" charset="0"/>
              <a:ea typeface="Verdana" panose="020B0604030504040204" pitchFamily="34" charset="0"/>
              <a:cs typeface="+mn-cs"/>
            </a:rPr>
            <a:t>3. MODIFICACIONES EN TRÁNSITO:</a:t>
          </a:r>
          <a:r>
            <a:rPr lang="es-CR" sz="1000">
              <a:solidFill>
                <a:schemeClr val="dk1"/>
              </a:solidFill>
              <a:effectLst/>
              <a:latin typeface="Verdana" panose="020B0604030504040204" pitchFamily="34" charset="0"/>
              <a:ea typeface="Verdana" panose="020B0604030504040204" pitchFamily="34" charset="0"/>
              <a:cs typeface="+mn-cs"/>
            </a:rPr>
            <a:t> corresponde a las modificaciones presupuestarias (Ejecutivas y Legislativas) que a la fecha de la emisión de la liquidación no han sido aprobadas. A la fecha se encuentra en tránsito la </a:t>
          </a:r>
          <a:r>
            <a:rPr lang="es-CR" sz="1000" b="1" u="sng">
              <a:solidFill>
                <a:schemeClr val="dk1"/>
              </a:solidFill>
              <a:effectLst/>
              <a:latin typeface="Verdana" panose="020B0604030504040204" pitchFamily="34" charset="0"/>
              <a:ea typeface="Verdana" panose="020B0604030504040204" pitchFamily="34" charset="0"/>
              <a:cs typeface="+mn-cs"/>
            </a:rPr>
            <a:t>PRIMERA MODIFICACIÓN LEGISLATIVA (H-010)</a:t>
          </a:r>
          <a:r>
            <a:rPr lang="es-CR" sz="1000">
              <a:solidFill>
                <a:schemeClr val="dk1"/>
              </a:solidFill>
              <a:effectLst/>
              <a:latin typeface="Verdana" panose="020B0604030504040204" pitchFamily="34" charset="0"/>
              <a:ea typeface="Verdana" panose="020B0604030504040204" pitchFamily="34" charset="0"/>
              <a:cs typeface="+mn-cs"/>
            </a:rPr>
            <a:t> presentada mediante oficio DM-0582-2026 el día 06 de abril de 2026, en el cual se incluyen los rubros para atender el Compromiso no Devengado (CND) del Programa Presupuestario 573: Implementación de la Política Educativa, subpartida 19902: Intereses moratorios y multas; así como movimientos para la atención de prioridades ministeriales.</a:t>
          </a:r>
        </a:p>
        <a:p>
          <a:pPr algn="just"/>
          <a:r>
            <a:rPr lang="es-CR" sz="1000" b="1" u="sng">
              <a:solidFill>
                <a:schemeClr val="dk1"/>
              </a:solidFill>
              <a:effectLst/>
              <a:latin typeface="Verdana" panose="020B0604030504040204" pitchFamily="34" charset="0"/>
              <a:ea typeface="Verdana" panose="020B0604030504040204" pitchFamily="34" charset="0"/>
              <a:cs typeface="+mn-cs"/>
            </a:rPr>
            <a:t>4. 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a:t>
          </a:r>
        </a:p>
        <a:p>
          <a:pPr algn="just"/>
          <a:r>
            <a:rPr lang="es-CR" sz="1000" b="1" u="sng">
              <a:solidFill>
                <a:schemeClr val="dk1"/>
              </a:solidFill>
              <a:effectLst/>
              <a:latin typeface="Verdana" panose="020B0604030504040204" pitchFamily="34" charset="0"/>
              <a:ea typeface="Verdana" panose="020B0604030504040204" pitchFamily="34" charset="0"/>
              <a:cs typeface="+mn-cs"/>
            </a:rPr>
            <a:t>5. 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p>
        <a:p>
          <a:pPr algn="just"/>
          <a:r>
            <a:rPr lang="es-CR" sz="1000" b="1" u="sng">
              <a:solidFill>
                <a:schemeClr val="dk1"/>
              </a:solidFill>
              <a:effectLst/>
              <a:latin typeface="Verdana" panose="020B0604030504040204" pitchFamily="34" charset="0"/>
              <a:ea typeface="Verdana" panose="020B0604030504040204" pitchFamily="34" charset="0"/>
              <a:cs typeface="+mn-cs"/>
            </a:rPr>
            <a:t>6. 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y notificados por el Ministerio de Hacienda según oficio MH-DGPN-UAP3-OF-0046-2025 de fecha 18 de diciembre de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7. PRESUPUESTO DISPONIBLE:</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afectado por los trámites ingresados en SIGAF reflejados en el Solicitado, Comprometido, Recepción de Mercancía y Devengado.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8. 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9. EJECUCIÓN CALCULADA SOBRE PRESUPUESTO ACTUAL (SIN AFECTACIÓN DE MODIFICACIONES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pPr algn="just"/>
          <a:r>
            <a:rPr lang="es-CR" sz="1000" b="1" u="sng">
              <a:solidFill>
                <a:schemeClr val="dk1"/>
              </a:solidFill>
              <a:effectLst/>
              <a:latin typeface="Verdana" panose="020B0604030504040204" pitchFamily="34" charset="0"/>
              <a:ea typeface="Verdana" panose="020B0604030504040204" pitchFamily="34" charset="0"/>
              <a:cs typeface="+mn-cs"/>
            </a:rPr>
            <a:t>10. EJECUCIÓN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Ajustado que se ha devengado.</a:t>
          </a:r>
        </a:p>
        <a:p>
          <a:pPr algn="just"/>
          <a:r>
            <a:rPr lang="es-CR" sz="1000" b="1" u="sng">
              <a:solidFill>
                <a:schemeClr val="dk1"/>
              </a:solidFill>
              <a:effectLst/>
              <a:latin typeface="Verdana" panose="020B0604030504040204" pitchFamily="34" charset="0"/>
              <a:ea typeface="Verdana" panose="020B0604030504040204" pitchFamily="34" charset="0"/>
              <a:cs typeface="+mn-cs"/>
            </a:rPr>
            <a:t>11. TRÁNSITO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                           </a:t>
          </a:r>
        </a:p>
        <a:p>
          <a:pPr algn="just"/>
          <a:r>
            <a:rPr lang="es-CR" sz="1000" b="1" u="sng">
              <a:solidFill>
                <a:schemeClr val="dk1"/>
              </a:solidFill>
              <a:effectLst/>
              <a:latin typeface="Verdana" panose="020B0604030504040204" pitchFamily="34" charset="0"/>
              <a:ea typeface="Verdana" panose="020B0604030504040204" pitchFamily="34" charset="0"/>
              <a:cs typeface="+mn-cs"/>
            </a:rPr>
            <a:t>12. ACUMULADO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pPr algn="just"/>
          <a:r>
            <a:rPr lang="es-CR" sz="1000" b="1" u="sng">
              <a:solidFill>
                <a:schemeClr val="dk1"/>
              </a:solidFill>
              <a:effectLst/>
              <a:latin typeface="Verdana" panose="020B0604030504040204" pitchFamily="34" charset="0"/>
              <a:ea typeface="Verdana" panose="020B0604030504040204" pitchFamily="34" charset="0"/>
              <a:cs typeface="+mn-cs"/>
            </a:rPr>
            <a:t>13. INCLUYE FUENTE DE FINANCIAMIENTO INTERNA: </a:t>
          </a:r>
          <a:r>
            <a:rPr lang="es-CR" sz="1000">
              <a:solidFill>
                <a:schemeClr val="dk1"/>
              </a:solidFill>
              <a:effectLst/>
              <a:latin typeface="Verdana" panose="020B0604030504040204" pitchFamily="34" charset="0"/>
              <a:ea typeface="Verdana" panose="020B0604030504040204" pitchFamily="34" charset="0"/>
              <a:cs typeface="+mn-cs"/>
            </a:rPr>
            <a:t>001: Ingresos Corrientes, 060: Transferencias de Capital del Sector Público Financiero, 280: Colocación de Títulos Valores.  </a:t>
          </a:r>
        </a:p>
        <a:p>
          <a:endParaRPr lang="es-CR"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46878</xdr:colOff>
      <xdr:row>0</xdr:row>
      <xdr:rowOff>66675</xdr:rowOff>
    </xdr:from>
    <xdr:to>
      <xdr:col>8</xdr:col>
      <xdr:colOff>173717</xdr:colOff>
      <xdr:row>4</xdr:row>
      <xdr:rowOff>95051</xdr:rowOff>
    </xdr:to>
    <xdr:pic>
      <xdr:nvPicPr>
        <xdr:cNvPr id="2" name="Imagen 1">
          <a:extLst>
            <a:ext uri="{FF2B5EF4-FFF2-40B4-BE49-F238E27FC236}">
              <a16:creationId xmlns:a16="http://schemas.microsoft.com/office/drawing/2014/main" id="{E2318CB0-C54A-4DCD-82EB-3CDC071FE12D}"/>
            </a:ext>
          </a:extLst>
        </xdr:cNvPr>
        <xdr:cNvPicPr>
          <a:picLocks noChangeAspect="1"/>
        </xdr:cNvPicPr>
      </xdr:nvPicPr>
      <xdr:blipFill>
        <a:blip xmlns:r="http://schemas.openxmlformats.org/officeDocument/2006/relationships" r:embed="rId1"/>
        <a:stretch>
          <a:fillRect/>
        </a:stretch>
      </xdr:blipFill>
      <xdr:spPr>
        <a:xfrm>
          <a:off x="50053" y="63500"/>
          <a:ext cx="7867489" cy="755451"/>
        </a:xfrm>
        <a:prstGeom prst="rect">
          <a:avLst/>
        </a:prstGeom>
      </xdr:spPr>
    </xdr:pic>
    <xdr:clientData/>
  </xdr:twoCellAnchor>
  <xdr:twoCellAnchor>
    <xdr:from>
      <xdr:col>0</xdr:col>
      <xdr:colOff>0</xdr:colOff>
      <xdr:row>645</xdr:row>
      <xdr:rowOff>0</xdr:rowOff>
    </xdr:from>
    <xdr:to>
      <xdr:col>11</xdr:col>
      <xdr:colOff>57150</xdr:colOff>
      <xdr:row>671</xdr:row>
      <xdr:rowOff>133350</xdr:rowOff>
    </xdr:to>
    <xdr:sp macro="" textlink="">
      <xdr:nvSpPr>
        <xdr:cNvPr id="4" name="CuadroTexto 3">
          <a:extLst>
            <a:ext uri="{FF2B5EF4-FFF2-40B4-BE49-F238E27FC236}">
              <a16:creationId xmlns:a16="http://schemas.microsoft.com/office/drawing/2014/main" id="{BE74235B-0096-4605-8C11-D89AC801E736}"/>
            </a:ext>
          </a:extLst>
        </xdr:cNvPr>
        <xdr:cNvSpPr txBox="1"/>
      </xdr:nvSpPr>
      <xdr:spPr>
        <a:xfrm>
          <a:off x="0" y="129587625"/>
          <a:ext cx="14573250" cy="4838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Verdana" panose="020B0604030504040204" pitchFamily="34" charset="0"/>
              <a:ea typeface="Verdana" panose="020B0604030504040204" pitchFamily="34" charset="0"/>
              <a:cs typeface="+mn-cs"/>
            </a:rPr>
            <a:t>Notas: </a:t>
          </a:r>
        </a:p>
        <a:p>
          <a:endParaRPr lang="es-CR" sz="1100" b="1" u="sng">
            <a:solidFill>
              <a:schemeClr val="dk1"/>
            </a:solidFill>
            <a:effectLst/>
            <a:latin typeface="+mn-lt"/>
            <a:ea typeface="+mn-ea"/>
            <a:cs typeface="+mn-cs"/>
          </a:endParaRPr>
        </a:p>
        <a:p>
          <a:pPr algn="just"/>
          <a:r>
            <a:rPr lang="es-CR" sz="1100" b="1" u="sng">
              <a:solidFill>
                <a:schemeClr val="dk1"/>
              </a:solidFill>
              <a:effectLst/>
              <a:latin typeface="+mn-lt"/>
              <a:ea typeface="+mn-ea"/>
              <a:cs typeface="+mn-cs"/>
            </a:rPr>
            <a:t>1. </a:t>
          </a:r>
          <a:r>
            <a:rPr lang="es-CR" sz="1000" b="1" u="sng">
              <a:solidFill>
                <a:schemeClr val="dk1"/>
              </a:solidFill>
              <a:effectLst/>
              <a:latin typeface="Verdana" panose="020B0604030504040204" pitchFamily="34" charset="0"/>
              <a:ea typeface="Verdana" panose="020B0604030504040204" pitchFamily="34" charset="0"/>
              <a:cs typeface="+mn-cs"/>
            </a:rPr>
            <a:t>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2. 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2026.</a:t>
          </a:r>
        </a:p>
        <a:p>
          <a:pPr algn="just"/>
          <a:r>
            <a:rPr lang="es-CR" sz="1000" b="1" u="sng">
              <a:solidFill>
                <a:schemeClr val="dk1"/>
              </a:solidFill>
              <a:effectLst/>
              <a:latin typeface="Verdana" panose="020B0604030504040204" pitchFamily="34" charset="0"/>
              <a:ea typeface="Verdana" panose="020B0604030504040204" pitchFamily="34" charset="0"/>
              <a:cs typeface="+mn-cs"/>
            </a:rPr>
            <a:t>3. MODIFICACIONES EN TRÁNSITO:</a:t>
          </a:r>
          <a:r>
            <a:rPr lang="es-CR" sz="1000">
              <a:solidFill>
                <a:schemeClr val="dk1"/>
              </a:solidFill>
              <a:effectLst/>
              <a:latin typeface="Verdana" panose="020B0604030504040204" pitchFamily="34" charset="0"/>
              <a:ea typeface="Verdana" panose="020B0604030504040204" pitchFamily="34" charset="0"/>
              <a:cs typeface="+mn-cs"/>
            </a:rPr>
            <a:t> corresponde a las modificaciones presupuestarias (Ejecutivas y Legislativas) que a la fecha de la emisión de la liquidación no han sido aprobadas. A la fecha se encuentra en tránsito la </a:t>
          </a:r>
          <a:r>
            <a:rPr lang="es-CR" sz="1000" b="1" u="sng">
              <a:solidFill>
                <a:schemeClr val="dk1"/>
              </a:solidFill>
              <a:effectLst/>
              <a:latin typeface="Verdana" panose="020B0604030504040204" pitchFamily="34" charset="0"/>
              <a:ea typeface="Verdana" panose="020B0604030504040204" pitchFamily="34" charset="0"/>
              <a:cs typeface="+mn-cs"/>
            </a:rPr>
            <a:t>PRIMERA MODIFICACIÓN LEGISLATIVA (H-010)</a:t>
          </a:r>
          <a:r>
            <a:rPr lang="es-CR" sz="1000">
              <a:solidFill>
                <a:schemeClr val="dk1"/>
              </a:solidFill>
              <a:effectLst/>
              <a:latin typeface="Verdana" panose="020B0604030504040204" pitchFamily="34" charset="0"/>
              <a:ea typeface="Verdana" panose="020B0604030504040204" pitchFamily="34" charset="0"/>
              <a:cs typeface="+mn-cs"/>
            </a:rPr>
            <a:t> presentada mediante oficio DM-0582-2026 el día 06 de abril de 2026, en el cual se incluyen los rubros para atender el Compromiso no Devengado (CND) del Programa Presupuestario 573: Implementación de la Política Educativa, subpartida 19902: Intereses moratorios y multas; así como movimientos para la atención de prioridades ministeriales.</a:t>
          </a:r>
        </a:p>
        <a:p>
          <a:pPr algn="just"/>
          <a:r>
            <a:rPr lang="es-CR" sz="1000" b="1" u="sng">
              <a:solidFill>
                <a:schemeClr val="dk1"/>
              </a:solidFill>
              <a:effectLst/>
              <a:latin typeface="Verdana" panose="020B0604030504040204" pitchFamily="34" charset="0"/>
              <a:ea typeface="Verdana" panose="020B0604030504040204" pitchFamily="34" charset="0"/>
              <a:cs typeface="+mn-cs"/>
            </a:rPr>
            <a:t>4. 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a:t>
          </a:r>
        </a:p>
        <a:p>
          <a:pPr algn="just"/>
          <a:r>
            <a:rPr lang="es-CR" sz="1000" b="1" u="sng">
              <a:solidFill>
                <a:schemeClr val="dk1"/>
              </a:solidFill>
              <a:effectLst/>
              <a:latin typeface="Verdana" panose="020B0604030504040204" pitchFamily="34" charset="0"/>
              <a:ea typeface="Verdana" panose="020B0604030504040204" pitchFamily="34" charset="0"/>
              <a:cs typeface="+mn-cs"/>
            </a:rPr>
            <a:t>5. 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p>
        <a:p>
          <a:pPr algn="just"/>
          <a:r>
            <a:rPr lang="es-CR" sz="1000" b="1" u="sng">
              <a:solidFill>
                <a:schemeClr val="dk1"/>
              </a:solidFill>
              <a:effectLst/>
              <a:latin typeface="Verdana" panose="020B0604030504040204" pitchFamily="34" charset="0"/>
              <a:ea typeface="Verdana" panose="020B0604030504040204" pitchFamily="34" charset="0"/>
              <a:cs typeface="+mn-cs"/>
            </a:rPr>
            <a:t>6. 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y notificados por el Ministerio de Hacienda según oficio MH-DGPN-UAP3-OF-0046-2025 de fecha 18 de diciembre de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7. PRESUPUESTO DISPONIBLE:</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afectado por los trámites ingresados en SIGAF reflejados en el Solicitado, Comprometido, Recepción de Mercancía y Devengado.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8. 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9. EJECUCIÓN CALCULADA SOBRE PRESUPUESTO ACTUAL (SIN AFECTACIÓN DE MODIFICACIONES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pPr algn="just"/>
          <a:r>
            <a:rPr lang="es-CR" sz="1000" b="1" u="sng">
              <a:solidFill>
                <a:schemeClr val="dk1"/>
              </a:solidFill>
              <a:effectLst/>
              <a:latin typeface="Verdana" panose="020B0604030504040204" pitchFamily="34" charset="0"/>
              <a:ea typeface="Verdana" panose="020B0604030504040204" pitchFamily="34" charset="0"/>
              <a:cs typeface="+mn-cs"/>
            </a:rPr>
            <a:t>10. EJECUCIÓN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Ajustado que se ha devengado.</a:t>
          </a:r>
        </a:p>
        <a:p>
          <a:pPr algn="just"/>
          <a:r>
            <a:rPr lang="es-CR" sz="1000" b="1" u="sng">
              <a:solidFill>
                <a:schemeClr val="dk1"/>
              </a:solidFill>
              <a:effectLst/>
              <a:latin typeface="Verdana" panose="020B0604030504040204" pitchFamily="34" charset="0"/>
              <a:ea typeface="Verdana" panose="020B0604030504040204" pitchFamily="34" charset="0"/>
              <a:cs typeface="+mn-cs"/>
            </a:rPr>
            <a:t>11. TRÁNSITO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                           </a:t>
          </a:r>
        </a:p>
        <a:p>
          <a:pPr algn="just"/>
          <a:r>
            <a:rPr lang="es-CR" sz="1000" b="1" u="sng">
              <a:solidFill>
                <a:schemeClr val="dk1"/>
              </a:solidFill>
              <a:effectLst/>
              <a:latin typeface="Verdana" panose="020B0604030504040204" pitchFamily="34" charset="0"/>
              <a:ea typeface="Verdana" panose="020B0604030504040204" pitchFamily="34" charset="0"/>
              <a:cs typeface="+mn-cs"/>
            </a:rPr>
            <a:t>12. ACUMULADO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pPr algn="just"/>
          <a:r>
            <a:rPr lang="es-CR" sz="1000" b="1" u="sng">
              <a:solidFill>
                <a:schemeClr val="dk1"/>
              </a:solidFill>
              <a:effectLst/>
              <a:latin typeface="Verdana" panose="020B0604030504040204" pitchFamily="34" charset="0"/>
              <a:ea typeface="Verdana" panose="020B0604030504040204" pitchFamily="34" charset="0"/>
              <a:cs typeface="+mn-cs"/>
            </a:rPr>
            <a:t>13. INCLUYE FUENTE DE FINANCIAMIENTO INTERNA: </a:t>
          </a:r>
          <a:r>
            <a:rPr lang="es-CR" sz="1000">
              <a:solidFill>
                <a:schemeClr val="dk1"/>
              </a:solidFill>
              <a:effectLst/>
              <a:latin typeface="Verdana" panose="020B0604030504040204" pitchFamily="34" charset="0"/>
              <a:ea typeface="Verdana" panose="020B0604030504040204" pitchFamily="34" charset="0"/>
              <a:cs typeface="+mn-cs"/>
            </a:rPr>
            <a:t>001: Ingresos Corrientes, 060: Transferencias de Capital del Sector Público Financiero, 280: Colocación de Títulos Valores.  </a:t>
          </a:r>
        </a:p>
        <a:p>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46878</xdr:colOff>
      <xdr:row>0</xdr:row>
      <xdr:rowOff>66675</xdr:rowOff>
    </xdr:from>
    <xdr:to>
      <xdr:col>8</xdr:col>
      <xdr:colOff>173717</xdr:colOff>
      <xdr:row>4</xdr:row>
      <xdr:rowOff>95051</xdr:rowOff>
    </xdr:to>
    <xdr:pic>
      <xdr:nvPicPr>
        <xdr:cNvPr id="2" name="Imagen 1">
          <a:extLst>
            <a:ext uri="{FF2B5EF4-FFF2-40B4-BE49-F238E27FC236}">
              <a16:creationId xmlns:a16="http://schemas.microsoft.com/office/drawing/2014/main" id="{A13C0398-7041-4DD5-81BA-66FAEBA6E5B9}"/>
            </a:ext>
          </a:extLst>
        </xdr:cNvPr>
        <xdr:cNvPicPr>
          <a:picLocks noChangeAspect="1"/>
        </xdr:cNvPicPr>
      </xdr:nvPicPr>
      <xdr:blipFill>
        <a:blip xmlns:r="http://schemas.openxmlformats.org/officeDocument/2006/relationships" r:embed="rId1"/>
        <a:stretch>
          <a:fillRect/>
        </a:stretch>
      </xdr:blipFill>
      <xdr:spPr>
        <a:xfrm>
          <a:off x="50053" y="63500"/>
          <a:ext cx="7867489" cy="755451"/>
        </a:xfrm>
        <a:prstGeom prst="rect">
          <a:avLst/>
        </a:prstGeom>
      </xdr:spPr>
    </xdr:pic>
    <xdr:clientData/>
  </xdr:twoCellAnchor>
  <xdr:twoCellAnchor>
    <xdr:from>
      <xdr:col>0</xdr:col>
      <xdr:colOff>0</xdr:colOff>
      <xdr:row>741</xdr:row>
      <xdr:rowOff>0</xdr:rowOff>
    </xdr:from>
    <xdr:to>
      <xdr:col>11</xdr:col>
      <xdr:colOff>57150</xdr:colOff>
      <xdr:row>767</xdr:row>
      <xdr:rowOff>133350</xdr:rowOff>
    </xdr:to>
    <xdr:sp macro="" textlink="">
      <xdr:nvSpPr>
        <xdr:cNvPr id="4" name="CuadroTexto 3">
          <a:extLst>
            <a:ext uri="{FF2B5EF4-FFF2-40B4-BE49-F238E27FC236}">
              <a16:creationId xmlns:a16="http://schemas.microsoft.com/office/drawing/2014/main" id="{B9C47098-8CFF-4A76-9D22-6882DA0654A4}"/>
            </a:ext>
          </a:extLst>
        </xdr:cNvPr>
        <xdr:cNvSpPr txBox="1"/>
      </xdr:nvSpPr>
      <xdr:spPr>
        <a:xfrm>
          <a:off x="0" y="148790025"/>
          <a:ext cx="14573250" cy="4838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Verdana" panose="020B0604030504040204" pitchFamily="34" charset="0"/>
              <a:ea typeface="Verdana" panose="020B0604030504040204" pitchFamily="34" charset="0"/>
              <a:cs typeface="+mn-cs"/>
            </a:rPr>
            <a:t>Notas: </a:t>
          </a:r>
        </a:p>
        <a:p>
          <a:endParaRPr lang="es-CR" sz="1100" b="1" u="sng">
            <a:solidFill>
              <a:schemeClr val="dk1"/>
            </a:solidFill>
            <a:effectLst/>
            <a:latin typeface="+mn-lt"/>
            <a:ea typeface="+mn-ea"/>
            <a:cs typeface="+mn-cs"/>
          </a:endParaRPr>
        </a:p>
        <a:p>
          <a:pPr algn="just"/>
          <a:r>
            <a:rPr lang="es-CR" sz="1100" b="1" u="sng">
              <a:solidFill>
                <a:schemeClr val="dk1"/>
              </a:solidFill>
              <a:effectLst/>
              <a:latin typeface="+mn-lt"/>
              <a:ea typeface="+mn-ea"/>
              <a:cs typeface="+mn-cs"/>
            </a:rPr>
            <a:t>1. </a:t>
          </a:r>
          <a:r>
            <a:rPr lang="es-CR" sz="1000" b="1" u="sng">
              <a:solidFill>
                <a:schemeClr val="dk1"/>
              </a:solidFill>
              <a:effectLst/>
              <a:latin typeface="Verdana" panose="020B0604030504040204" pitchFamily="34" charset="0"/>
              <a:ea typeface="Verdana" panose="020B0604030504040204" pitchFamily="34" charset="0"/>
              <a:cs typeface="+mn-cs"/>
            </a:rPr>
            <a:t>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2026 N° 10836 Publicada en el Alcance No. 159 a La Gaceta No. 233, del 11 de diciembre del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2. 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2026.</a:t>
          </a:r>
        </a:p>
        <a:p>
          <a:pPr algn="just"/>
          <a:r>
            <a:rPr lang="es-CR" sz="1000" b="1" u="sng">
              <a:solidFill>
                <a:schemeClr val="dk1"/>
              </a:solidFill>
              <a:effectLst/>
              <a:latin typeface="Verdana" panose="020B0604030504040204" pitchFamily="34" charset="0"/>
              <a:ea typeface="Verdana" panose="020B0604030504040204" pitchFamily="34" charset="0"/>
              <a:cs typeface="+mn-cs"/>
            </a:rPr>
            <a:t>3. MODIFICACIONES EN TRÁNSITO:</a:t>
          </a:r>
          <a:r>
            <a:rPr lang="es-CR" sz="1000">
              <a:solidFill>
                <a:schemeClr val="dk1"/>
              </a:solidFill>
              <a:effectLst/>
              <a:latin typeface="Verdana" panose="020B0604030504040204" pitchFamily="34" charset="0"/>
              <a:ea typeface="Verdana" panose="020B0604030504040204" pitchFamily="34" charset="0"/>
              <a:cs typeface="+mn-cs"/>
            </a:rPr>
            <a:t> corresponde a las modificaciones presupuestarias (Ejecutivas y Legislativas) que a la fecha de la emisión de la liquidación no han sido aprobadas. A la fecha se encuentra en tránsito la </a:t>
          </a:r>
          <a:r>
            <a:rPr lang="es-CR" sz="1000" b="1" u="sng">
              <a:solidFill>
                <a:schemeClr val="dk1"/>
              </a:solidFill>
              <a:effectLst/>
              <a:latin typeface="Verdana" panose="020B0604030504040204" pitchFamily="34" charset="0"/>
              <a:ea typeface="Verdana" panose="020B0604030504040204" pitchFamily="34" charset="0"/>
              <a:cs typeface="+mn-cs"/>
            </a:rPr>
            <a:t>PRIMERA MODIFICACIÓN LEGISLATIVA (H-010)</a:t>
          </a:r>
          <a:r>
            <a:rPr lang="es-CR" sz="1000">
              <a:solidFill>
                <a:schemeClr val="dk1"/>
              </a:solidFill>
              <a:effectLst/>
              <a:latin typeface="Verdana" panose="020B0604030504040204" pitchFamily="34" charset="0"/>
              <a:ea typeface="Verdana" panose="020B0604030504040204" pitchFamily="34" charset="0"/>
              <a:cs typeface="+mn-cs"/>
            </a:rPr>
            <a:t> presentada mediante oficio DM-0582-2026 el día 06 de abril de 2026, en el cual se incluyen los rubros para atender el Compromiso no Devengado (CND) del Programa Presupuestario 573: Implementación de la Política Educativa, subpartida 19902: Intereses moratorios y multas; así como movimientos para la atención de prioridades ministeriales.</a:t>
          </a:r>
        </a:p>
        <a:p>
          <a:pPr algn="just"/>
          <a:r>
            <a:rPr lang="es-CR" sz="1000" b="1" u="sng">
              <a:solidFill>
                <a:schemeClr val="dk1"/>
              </a:solidFill>
              <a:effectLst/>
              <a:latin typeface="Verdana" panose="020B0604030504040204" pitchFamily="34" charset="0"/>
              <a:ea typeface="Verdana" panose="020B0604030504040204" pitchFamily="34" charset="0"/>
              <a:cs typeface="+mn-cs"/>
            </a:rPr>
            <a:t>4. 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a:t>
          </a:r>
        </a:p>
        <a:p>
          <a:pPr algn="just"/>
          <a:r>
            <a:rPr lang="es-CR" sz="1000" b="1" u="sng">
              <a:solidFill>
                <a:schemeClr val="dk1"/>
              </a:solidFill>
              <a:effectLst/>
              <a:latin typeface="Verdana" panose="020B0604030504040204" pitchFamily="34" charset="0"/>
              <a:ea typeface="Verdana" panose="020B0604030504040204" pitchFamily="34" charset="0"/>
              <a:cs typeface="+mn-cs"/>
            </a:rPr>
            <a:t>5. 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Importante indicar que los montos visualizados en esta columna en negativo corresponden a subpartidas presupuestarias en las que se arrastró un importe de Compromiso No Devengado (CND) mayor a la cuota liberada para el Primer y Segundo Trimestre del ejercicio económico 2026, los cuales requieren de la aplicación de un ajuste de cuotas por parte del Programa Presupuestario.</a:t>
          </a:r>
        </a:p>
        <a:p>
          <a:pPr algn="just"/>
          <a:r>
            <a:rPr lang="es-CR" sz="1000" b="1" u="sng">
              <a:solidFill>
                <a:schemeClr val="dk1"/>
              </a:solidFill>
              <a:effectLst/>
              <a:latin typeface="Verdana" panose="020B0604030504040204" pitchFamily="34" charset="0"/>
              <a:ea typeface="Verdana" panose="020B0604030504040204" pitchFamily="34" charset="0"/>
              <a:cs typeface="+mn-cs"/>
            </a:rPr>
            <a:t>6. 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y notificados por el Ministerio de Hacienda según oficio MH-DGPN-UAP3-OF-0046-2025 de fecha 18 de diciembre de 2025.</a:t>
          </a:r>
        </a:p>
        <a:p>
          <a:pPr algn="just"/>
          <a:r>
            <a:rPr lang="es-CR" sz="1000" b="1" u="sng">
              <a:solidFill>
                <a:schemeClr val="dk1"/>
              </a:solidFill>
              <a:effectLst/>
              <a:latin typeface="Verdana" panose="020B0604030504040204" pitchFamily="34" charset="0"/>
              <a:ea typeface="Verdana" panose="020B0604030504040204" pitchFamily="34" charset="0"/>
              <a:cs typeface="+mn-cs"/>
            </a:rPr>
            <a:t>7. PRESUPUESTO DISPONIBLE:</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afectado por los trámites ingresados en SIGAF reflejados en el Solicitado, Comprometido, Recepción de Mercancía y Devengado.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8. 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pPr algn="just"/>
          <a:r>
            <a:rPr lang="es-CR" sz="1000">
              <a:solidFill>
                <a:schemeClr val="dk1"/>
              </a:solidFill>
              <a:effectLst/>
              <a:latin typeface="Verdana" panose="020B0604030504040204" pitchFamily="34" charset="0"/>
              <a:ea typeface="Verdana" panose="020B0604030504040204" pitchFamily="34" charset="0"/>
              <a:cs typeface="+mn-cs"/>
            </a:rPr>
            <a:t>Los montos visualizados en esta columna en negativo corresponden a subpartidas presupuestarias en las que se arrastró un importe de Compromiso No Devengado (CND) mayor al presupuesto previsto en la Ley de Presupuesto 2026 y que requieren de ajuste mediante Modificación Presupuestaria Legislativa.</a:t>
          </a:r>
        </a:p>
        <a:p>
          <a:pPr algn="just"/>
          <a:r>
            <a:rPr lang="es-CR" sz="1000" b="1" u="sng">
              <a:solidFill>
                <a:schemeClr val="dk1"/>
              </a:solidFill>
              <a:effectLst/>
              <a:latin typeface="Verdana" panose="020B0604030504040204" pitchFamily="34" charset="0"/>
              <a:ea typeface="Verdana" panose="020B0604030504040204" pitchFamily="34" charset="0"/>
              <a:cs typeface="+mn-cs"/>
            </a:rPr>
            <a:t>9. EJECUCIÓN CALCULADA SOBRE PRESUPUESTO ACTUAL (SIN AFECTACIÓN DE MODIFICACIONES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pPr algn="just"/>
          <a:r>
            <a:rPr lang="es-CR" sz="1000" b="1" u="sng">
              <a:solidFill>
                <a:schemeClr val="dk1"/>
              </a:solidFill>
              <a:effectLst/>
              <a:latin typeface="Verdana" panose="020B0604030504040204" pitchFamily="34" charset="0"/>
              <a:ea typeface="Verdana" panose="020B0604030504040204" pitchFamily="34" charset="0"/>
              <a:cs typeface="+mn-cs"/>
            </a:rPr>
            <a:t>10. EJECUCIÓN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Ajustado que se ha devengado.</a:t>
          </a:r>
        </a:p>
        <a:p>
          <a:pPr algn="just"/>
          <a:r>
            <a:rPr lang="es-CR" sz="1000" b="1" u="sng">
              <a:solidFill>
                <a:schemeClr val="dk1"/>
              </a:solidFill>
              <a:effectLst/>
              <a:latin typeface="Verdana" panose="020B0604030504040204" pitchFamily="34" charset="0"/>
              <a:ea typeface="Verdana" panose="020B0604030504040204" pitchFamily="34" charset="0"/>
              <a:cs typeface="+mn-cs"/>
            </a:rPr>
            <a:t>11. TRÁNSITO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Los % que presentan ejecución mayor al 100%, corresponden a que el monto del comprometido es mayor al presupuesto actual ajustado, es decir, presenta un CND mayor al presupuesto actual.                           </a:t>
          </a:r>
        </a:p>
        <a:p>
          <a:pPr algn="just"/>
          <a:r>
            <a:rPr lang="es-CR" sz="1000" b="1" u="sng">
              <a:solidFill>
                <a:schemeClr val="dk1"/>
              </a:solidFill>
              <a:effectLst/>
              <a:latin typeface="Verdana" panose="020B0604030504040204" pitchFamily="34" charset="0"/>
              <a:ea typeface="Verdana" panose="020B0604030504040204" pitchFamily="34" charset="0"/>
              <a:cs typeface="+mn-cs"/>
            </a:rPr>
            <a:t>12. ACUMULADO CALCULADA SOBRE PRESUPUESTO ACTUAL AJUSTADO (AFECTADO POR MODIFICACIONES EJECUTIVAS EN TRÁNSITO):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pPr algn="just"/>
          <a:r>
            <a:rPr lang="es-CR" sz="1000" b="1" u="sng">
              <a:solidFill>
                <a:schemeClr val="dk1"/>
              </a:solidFill>
              <a:effectLst/>
              <a:latin typeface="Verdana" panose="020B0604030504040204" pitchFamily="34" charset="0"/>
              <a:ea typeface="Verdana" panose="020B0604030504040204" pitchFamily="34" charset="0"/>
              <a:cs typeface="+mn-cs"/>
            </a:rPr>
            <a:t>13. INCLUYE FUENTE DE FINANCIAMIENTO INTERNA: </a:t>
          </a:r>
          <a:r>
            <a:rPr lang="es-CR" sz="1000">
              <a:solidFill>
                <a:schemeClr val="dk1"/>
              </a:solidFill>
              <a:effectLst/>
              <a:latin typeface="Verdana" panose="020B0604030504040204" pitchFamily="34" charset="0"/>
              <a:ea typeface="Verdana" panose="020B0604030504040204" pitchFamily="34" charset="0"/>
              <a:cs typeface="+mn-cs"/>
            </a:rPr>
            <a:t>001: Ingresos Corrientes, 060: Transferencias de Capital del Sector Público Financiero, 280: Colocación de Títulos Valores.  </a:t>
          </a:r>
        </a:p>
        <a:p>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MEP AL 2026">
      <a:dk1>
        <a:srgbClr val="192952"/>
      </a:dk1>
      <a:lt1>
        <a:srgbClr val="0035A0"/>
      </a:lt1>
      <a:dk2>
        <a:srgbClr val="CFAC65"/>
      </a:dk2>
      <a:lt2>
        <a:srgbClr val="F2DAB1"/>
      </a:lt2>
      <a:accent1>
        <a:srgbClr val="0035A0"/>
      </a:accent1>
      <a:accent2>
        <a:srgbClr val="0035A0"/>
      </a:accent2>
      <a:accent3>
        <a:srgbClr val="CFAC65"/>
      </a:accent3>
      <a:accent4>
        <a:srgbClr val="F2DAB1"/>
      </a:accent4>
      <a:accent5>
        <a:srgbClr val="FFFFFF"/>
      </a:accent5>
      <a:accent6>
        <a:srgbClr val="FFFFFF"/>
      </a:accent6>
      <a:hlink>
        <a:srgbClr val="2C72FF"/>
      </a:hlink>
      <a:folHlink>
        <a:srgbClr val="2C72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F001-DB71-4849-9F0B-D44AB6808E42}">
  <sheetPr>
    <tabColor theme="1"/>
  </sheetPr>
  <dimension ref="A6:AA835"/>
  <sheetViews>
    <sheetView showGridLines="0" tabSelected="1" topLeftCell="A5" zoomScaleNormal="100" workbookViewId="0">
      <selection activeCell="A7" sqref="A7:AA7"/>
    </sheetView>
  </sheetViews>
  <sheetFormatPr baseColWidth="10" defaultColWidth="11.36328125" defaultRowHeight="14.5" outlineLevelRow="4" x14ac:dyDescent="0.35"/>
  <cols>
    <col min="1" max="1" width="14.7265625" style="30" customWidth="1"/>
    <col min="2" max="2" width="19.08984375" style="30" customWidth="1"/>
    <col min="3" max="3" width="13.6328125" style="30" customWidth="1"/>
    <col min="4" max="4" width="16" style="30" customWidth="1"/>
    <col min="5" max="5" width="11.7265625" style="30" customWidth="1"/>
    <col min="6" max="6" width="11.7265625" style="31" customWidth="1"/>
    <col min="7" max="7" width="11.7265625" style="30" customWidth="1"/>
    <col min="8" max="8" width="12.26953125" style="30" customWidth="1"/>
    <col min="9" max="9" width="17.08984375" style="30" customWidth="1"/>
    <col min="10" max="10" width="52.36328125" style="32" customWidth="1"/>
    <col min="11" max="11" width="27.54296875" style="35" customWidth="1"/>
    <col min="12" max="12" width="27.36328125" style="35" customWidth="1"/>
    <col min="13" max="13" width="20.26953125" style="36" customWidth="1"/>
    <col min="14" max="14" width="27.81640625" style="33" customWidth="1"/>
    <col min="15" max="15" width="18.90625" style="33" customWidth="1"/>
    <col min="16" max="16" width="21.54296875" style="33" customWidth="1"/>
    <col min="17" max="17" width="22.90625" style="33" customWidth="1"/>
    <col min="18" max="18" width="28.08984375" style="33" customWidth="1"/>
    <col min="19" max="19" width="23.453125" style="33" hidden="1" customWidth="1"/>
    <col min="20" max="20" width="21.54296875" style="33" hidden="1" customWidth="1"/>
    <col min="21" max="21" width="23.453125" style="33" hidden="1" customWidth="1"/>
    <col min="22" max="22" width="20.1796875" style="33" hidden="1" customWidth="1"/>
    <col min="23" max="23" width="28.1796875" style="33" hidden="1" customWidth="1"/>
    <col min="24" max="24" width="23.08984375" style="34" hidden="1" customWidth="1"/>
    <col min="25" max="25" width="23.08984375" style="34" customWidth="1"/>
    <col min="26" max="27" width="23.08984375" style="34" hidden="1" customWidth="1"/>
  </cols>
  <sheetData>
    <row r="6" spans="1:27" x14ac:dyDescent="0.35">
      <c r="A6" s="58" t="s">
        <v>0</v>
      </c>
      <c r="B6" s="58"/>
      <c r="C6" s="58"/>
      <c r="D6" s="58"/>
      <c r="E6" s="58"/>
      <c r="F6" s="58"/>
      <c r="G6" s="58"/>
      <c r="H6" s="58"/>
      <c r="I6" s="58"/>
      <c r="J6" s="58"/>
      <c r="K6" s="58"/>
      <c r="L6" s="58"/>
      <c r="M6" s="58"/>
      <c r="N6" s="58"/>
      <c r="O6" s="58"/>
      <c r="P6" s="58"/>
      <c r="Q6" s="58"/>
      <c r="R6" s="58"/>
      <c r="S6" s="58"/>
      <c r="T6" s="58"/>
      <c r="U6" s="58"/>
      <c r="V6" s="58"/>
      <c r="W6" s="58"/>
      <c r="X6" s="58"/>
      <c r="Y6" s="58"/>
      <c r="Z6" s="58"/>
      <c r="AA6" s="58"/>
    </row>
    <row r="7" spans="1:27" x14ac:dyDescent="0.35">
      <c r="A7" s="58" t="s">
        <v>1</v>
      </c>
      <c r="B7" s="58"/>
      <c r="C7" s="58"/>
      <c r="D7" s="58"/>
      <c r="E7" s="58"/>
      <c r="F7" s="58"/>
      <c r="G7" s="58"/>
      <c r="H7" s="58"/>
      <c r="I7" s="58"/>
      <c r="J7" s="58"/>
      <c r="K7" s="58"/>
      <c r="L7" s="58"/>
      <c r="M7" s="58"/>
      <c r="N7" s="58"/>
      <c r="O7" s="58"/>
      <c r="P7" s="58"/>
      <c r="Q7" s="58"/>
      <c r="R7" s="58"/>
      <c r="S7" s="58"/>
      <c r="T7" s="58"/>
      <c r="U7" s="58"/>
      <c r="V7" s="58"/>
      <c r="W7" s="58"/>
      <c r="X7" s="58"/>
      <c r="Y7" s="58"/>
      <c r="Z7" s="58"/>
      <c r="AA7" s="58"/>
    </row>
    <row r="8" spans="1:27" x14ac:dyDescent="0.35">
      <c r="A8" s="58" t="s">
        <v>2</v>
      </c>
      <c r="B8" s="58"/>
      <c r="C8" s="58"/>
      <c r="D8" s="58"/>
      <c r="E8" s="58"/>
      <c r="F8" s="58"/>
      <c r="G8" s="58"/>
      <c r="H8" s="58"/>
      <c r="I8" s="58"/>
      <c r="J8" s="58"/>
      <c r="K8" s="58"/>
      <c r="L8" s="58"/>
      <c r="M8" s="58"/>
      <c r="N8" s="58"/>
      <c r="O8" s="58"/>
      <c r="P8" s="58"/>
      <c r="Q8" s="58"/>
      <c r="R8" s="58"/>
      <c r="S8" s="58"/>
      <c r="T8" s="58"/>
      <c r="U8" s="58"/>
      <c r="V8" s="58"/>
      <c r="W8" s="58"/>
      <c r="X8" s="58"/>
      <c r="Y8" s="58"/>
      <c r="Z8" s="58"/>
      <c r="AA8" s="58"/>
    </row>
    <row r="9" spans="1:27" x14ac:dyDescent="0.35">
      <c r="A9" s="59"/>
      <c r="B9" s="59"/>
      <c r="C9" s="59"/>
      <c r="D9" s="59"/>
      <c r="E9" s="59"/>
      <c r="F9" s="59"/>
      <c r="G9" s="59"/>
      <c r="H9" s="59"/>
      <c r="I9" s="59"/>
      <c r="J9" s="59"/>
      <c r="K9" s="59"/>
      <c r="L9" s="59"/>
      <c r="M9" s="59"/>
      <c r="N9" s="59"/>
      <c r="O9" s="59"/>
      <c r="P9" s="59"/>
      <c r="Q9" s="59"/>
      <c r="R9" s="59"/>
      <c r="S9" s="59"/>
      <c r="T9" s="59"/>
      <c r="U9" s="59"/>
      <c r="V9" s="59"/>
      <c r="W9" s="59"/>
      <c r="X9" s="59"/>
      <c r="Y9" s="59"/>
      <c r="Z9" s="59"/>
      <c r="AA9" s="59"/>
    </row>
    <row r="10" spans="1:27" x14ac:dyDescent="0.35">
      <c r="A10" s="1" t="s">
        <v>3</v>
      </c>
      <c r="B10" s="2"/>
      <c r="C10" s="2"/>
      <c r="D10" s="2"/>
      <c r="E10" s="2"/>
      <c r="F10" s="3"/>
      <c r="G10" s="3"/>
      <c r="H10" s="3"/>
      <c r="I10" s="3"/>
      <c r="J10" s="4"/>
      <c r="K10" s="5"/>
      <c r="L10" s="5"/>
      <c r="M10" s="5"/>
      <c r="N10" s="6"/>
      <c r="O10" s="6"/>
      <c r="P10" s="7"/>
      <c r="Q10" s="7"/>
      <c r="R10" s="6"/>
      <c r="S10" s="6"/>
      <c r="T10" s="6"/>
      <c r="U10" s="6"/>
      <c r="V10" s="5"/>
      <c r="W10" s="5"/>
      <c r="X10" s="8"/>
      <c r="Y10" s="9"/>
      <c r="Z10" s="9"/>
      <c r="AA10" s="9"/>
    </row>
    <row r="11" spans="1:27" s="16" customFormat="1" x14ac:dyDescent="0.35">
      <c r="A11" s="10"/>
      <c r="B11" s="11"/>
      <c r="C11" s="11"/>
      <c r="D11" s="11"/>
      <c r="E11" s="11"/>
      <c r="F11" s="11"/>
      <c r="G11" s="11"/>
      <c r="H11" s="11"/>
      <c r="I11" s="11"/>
      <c r="J11" s="12"/>
      <c r="K11" s="5"/>
      <c r="L11" s="5"/>
      <c r="M11" s="5"/>
      <c r="N11" s="14"/>
      <c r="O11" s="6"/>
      <c r="P11" s="13"/>
      <c r="Q11" s="13"/>
      <c r="R11" s="14"/>
      <c r="S11" s="14"/>
      <c r="T11" s="14"/>
      <c r="U11" s="14"/>
      <c r="V11" s="15"/>
      <c r="W11" s="14"/>
      <c r="X11" s="37"/>
      <c r="Y11" s="37"/>
      <c r="Z11" s="37"/>
      <c r="AA11" s="37"/>
    </row>
    <row r="12" spans="1:27" ht="78.75" customHeight="1" x14ac:dyDescent="0.35">
      <c r="A12" s="17" t="s">
        <v>4</v>
      </c>
      <c r="B12" s="17" t="s">
        <v>5</v>
      </c>
      <c r="C12" s="17" t="s">
        <v>6</v>
      </c>
      <c r="D12" s="17" t="s">
        <v>7</v>
      </c>
      <c r="E12" s="17" t="s">
        <v>8</v>
      </c>
      <c r="F12" s="18" t="s">
        <v>9</v>
      </c>
      <c r="G12" s="17" t="s">
        <v>10</v>
      </c>
      <c r="H12" s="17" t="s">
        <v>11</v>
      </c>
      <c r="I12" s="17" t="s">
        <v>12</v>
      </c>
      <c r="J12" s="17" t="s">
        <v>13</v>
      </c>
      <c r="K12" s="19" t="s">
        <v>14</v>
      </c>
      <c r="L12" s="19" t="s">
        <v>15</v>
      </c>
      <c r="M12" s="19" t="s">
        <v>16</v>
      </c>
      <c r="N12" s="19" t="s">
        <v>17</v>
      </c>
      <c r="O12" s="19" t="s">
        <v>18</v>
      </c>
      <c r="P12" s="19" t="s">
        <v>19</v>
      </c>
      <c r="Q12" s="19" t="s">
        <v>20</v>
      </c>
      <c r="R12" s="19" t="s">
        <v>21</v>
      </c>
      <c r="S12" s="19" t="s">
        <v>22</v>
      </c>
      <c r="T12" s="19" t="s">
        <v>23</v>
      </c>
      <c r="U12" s="19" t="s">
        <v>24</v>
      </c>
      <c r="V12" s="19" t="s">
        <v>25</v>
      </c>
      <c r="W12" s="19" t="s">
        <v>475</v>
      </c>
      <c r="X12" s="20" t="s">
        <v>26</v>
      </c>
      <c r="Y12" s="20" t="s">
        <v>27</v>
      </c>
      <c r="Z12" s="20" t="s">
        <v>28</v>
      </c>
      <c r="AA12" s="20" t="s">
        <v>29</v>
      </c>
    </row>
    <row r="13" spans="1:27" ht="16" hidden="1" customHeight="1" outlineLevel="4" x14ac:dyDescent="0.35">
      <c r="A13" s="21" t="s">
        <v>30</v>
      </c>
      <c r="B13" s="21" t="s">
        <v>31</v>
      </c>
      <c r="C13" s="21">
        <v>0</v>
      </c>
      <c r="D13" s="21" t="s">
        <v>32</v>
      </c>
      <c r="E13" s="21" t="s">
        <v>33</v>
      </c>
      <c r="F13" s="22" t="s">
        <v>34</v>
      </c>
      <c r="G13" s="21">
        <v>1111</v>
      </c>
      <c r="H13" s="21">
        <v>709800000</v>
      </c>
      <c r="I13" s="21">
        <v>0</v>
      </c>
      <c r="J13" s="23" t="s">
        <v>35</v>
      </c>
      <c r="K13" s="24">
        <v>4042665312</v>
      </c>
      <c r="L13" s="24">
        <v>4042665312</v>
      </c>
      <c r="M13" s="24">
        <v>0</v>
      </c>
      <c r="N13" s="24">
        <f t="shared" ref="N13:N80" si="0">$L13</f>
        <v>4042665312</v>
      </c>
      <c r="O13" s="24">
        <v>0</v>
      </c>
      <c r="P13" s="24">
        <v>0</v>
      </c>
      <c r="Q13" s="24">
        <v>0</v>
      </c>
      <c r="R13" s="24">
        <v>1739025336.23</v>
      </c>
      <c r="S13" s="24">
        <v>1739025336.23</v>
      </c>
      <c r="T13" s="24">
        <v>2303639975.77</v>
      </c>
      <c r="U13" s="24">
        <v>2303639975.77</v>
      </c>
      <c r="V13" s="24">
        <v>0</v>
      </c>
      <c r="W13" s="24">
        <f>$N13-($O13+$P13+$Q13+$R13+$V13)</f>
        <v>2303639975.77</v>
      </c>
      <c r="X13" s="25">
        <f>IFERROR(($R13/$L13),0)</f>
        <v>0.43016802085198191</v>
      </c>
      <c r="Y13" s="25">
        <f t="shared" ref="Y13:Y80" si="1">IFERROR(($R13/$N13),0)</f>
        <v>0.43016802085198191</v>
      </c>
      <c r="Z13" s="25">
        <f>IFERROR((($O13+$P13+$Q13)/$N13),0)</f>
        <v>0</v>
      </c>
      <c r="AA13" s="25">
        <f>$Y13+$Z13</f>
        <v>0.43016802085198191</v>
      </c>
    </row>
    <row r="14" spans="1:27" ht="16" hidden="1" customHeight="1" outlineLevel="4" x14ac:dyDescent="0.35">
      <c r="A14" s="21" t="s">
        <v>30</v>
      </c>
      <c r="B14" s="21" t="s">
        <v>31</v>
      </c>
      <c r="C14" s="21">
        <v>0</v>
      </c>
      <c r="D14" s="21" t="s">
        <v>36</v>
      </c>
      <c r="E14" s="21" t="s">
        <v>33</v>
      </c>
      <c r="F14" s="22" t="s">
        <v>34</v>
      </c>
      <c r="G14" s="21">
        <v>1111</v>
      </c>
      <c r="H14" s="21">
        <v>709800000</v>
      </c>
      <c r="I14" s="21">
        <v>0</v>
      </c>
      <c r="J14" s="23" t="s">
        <v>37</v>
      </c>
      <c r="K14" s="24">
        <v>15863713</v>
      </c>
      <c r="L14" s="24">
        <v>74863713</v>
      </c>
      <c r="M14" s="24">
        <v>0</v>
      </c>
      <c r="N14" s="24">
        <f t="shared" si="0"/>
        <v>74863713</v>
      </c>
      <c r="O14" s="24">
        <v>0</v>
      </c>
      <c r="P14" s="24">
        <v>0</v>
      </c>
      <c r="Q14" s="24">
        <v>0</v>
      </c>
      <c r="R14" s="24">
        <v>20094044.949999999</v>
      </c>
      <c r="S14" s="24">
        <v>20094044.949999999</v>
      </c>
      <c r="T14" s="24">
        <v>54769668.049999997</v>
      </c>
      <c r="U14" s="24">
        <v>54769668.049999997</v>
      </c>
      <c r="V14" s="24">
        <v>0</v>
      </c>
      <c r="W14" s="24">
        <f t="shared" ref="W14:W81" si="2">$N14-($O14+$P14+$Q14+$R14+$V14)</f>
        <v>54769668.049999997</v>
      </c>
      <c r="X14" s="25">
        <f t="shared" ref="X14:X80" si="3">IFERROR(($R14/$L14),0)</f>
        <v>0.26840834023287091</v>
      </c>
      <c r="Y14" s="25">
        <f t="shared" si="1"/>
        <v>0.26840834023287091</v>
      </c>
      <c r="Z14" s="25">
        <f t="shared" ref="Z14:Z80" si="4">IFERROR((($O14+$P14+$Q14)/$N14),0)</f>
        <v>0</v>
      </c>
      <c r="AA14" s="25">
        <f t="shared" ref="AA14:AA80" si="5">$Y14+$Z14</f>
        <v>0.26840834023287091</v>
      </c>
    </row>
    <row r="15" spans="1:27" ht="16" hidden="1" customHeight="1" outlineLevel="4" x14ac:dyDescent="0.35">
      <c r="A15" s="21" t="s">
        <v>30</v>
      </c>
      <c r="B15" s="21" t="s">
        <v>31</v>
      </c>
      <c r="C15" s="21">
        <v>0</v>
      </c>
      <c r="D15" s="21" t="s">
        <v>38</v>
      </c>
      <c r="E15" s="21" t="s">
        <v>33</v>
      </c>
      <c r="F15" s="22" t="s">
        <v>34</v>
      </c>
      <c r="G15" s="21">
        <v>1111</v>
      </c>
      <c r="H15" s="21">
        <v>709800000</v>
      </c>
      <c r="I15" s="21">
        <v>0</v>
      </c>
      <c r="J15" s="23" t="s">
        <v>39</v>
      </c>
      <c r="K15" s="24">
        <v>187122522</v>
      </c>
      <c r="L15" s="24">
        <v>187122522</v>
      </c>
      <c r="M15" s="24">
        <v>0</v>
      </c>
      <c r="N15" s="24">
        <f t="shared" si="0"/>
        <v>187122522</v>
      </c>
      <c r="O15" s="24">
        <v>0</v>
      </c>
      <c r="P15" s="24">
        <v>0</v>
      </c>
      <c r="Q15" s="24">
        <v>0</v>
      </c>
      <c r="R15" s="24">
        <v>38682405.630000003</v>
      </c>
      <c r="S15" s="24">
        <v>38682405.630000003</v>
      </c>
      <c r="T15" s="24">
        <v>148440116.37</v>
      </c>
      <c r="U15" s="24">
        <v>148440116.37</v>
      </c>
      <c r="V15" s="24">
        <v>0</v>
      </c>
      <c r="W15" s="24">
        <f t="shared" si="2"/>
        <v>148440116.37</v>
      </c>
      <c r="X15" s="25">
        <f t="shared" si="3"/>
        <v>0.20672234008261178</v>
      </c>
      <c r="Y15" s="25">
        <f t="shared" si="1"/>
        <v>0.20672234008261178</v>
      </c>
      <c r="Z15" s="25">
        <f t="shared" si="4"/>
        <v>0</v>
      </c>
      <c r="AA15" s="25">
        <f t="shared" si="5"/>
        <v>0.20672234008261178</v>
      </c>
    </row>
    <row r="16" spans="1:27" ht="16" hidden="1" customHeight="1" outlineLevel="4" x14ac:dyDescent="0.35">
      <c r="A16" s="21" t="s">
        <v>30</v>
      </c>
      <c r="B16" s="21" t="s">
        <v>31</v>
      </c>
      <c r="C16" s="21">
        <v>0</v>
      </c>
      <c r="D16" s="21" t="s">
        <v>40</v>
      </c>
      <c r="E16" s="21" t="s">
        <v>33</v>
      </c>
      <c r="F16" s="22" t="s">
        <v>34</v>
      </c>
      <c r="G16" s="21">
        <v>1111</v>
      </c>
      <c r="H16" s="21">
        <v>709800000</v>
      </c>
      <c r="I16" s="21">
        <v>0</v>
      </c>
      <c r="J16" s="23" t="s">
        <v>41</v>
      </c>
      <c r="K16" s="24">
        <v>38338011</v>
      </c>
      <c r="L16" s="24">
        <v>38338011</v>
      </c>
      <c r="M16" s="24">
        <v>0</v>
      </c>
      <c r="N16" s="24">
        <f t="shared" si="0"/>
        <v>38338011</v>
      </c>
      <c r="O16" s="24">
        <v>0</v>
      </c>
      <c r="P16" s="24">
        <v>29051235.879999999</v>
      </c>
      <c r="Q16" s="24">
        <v>0</v>
      </c>
      <c r="R16" s="24">
        <v>9286775.1199999992</v>
      </c>
      <c r="S16" s="24">
        <v>9286775.1199999992</v>
      </c>
      <c r="T16" s="24">
        <v>0</v>
      </c>
      <c r="U16" s="24">
        <v>0</v>
      </c>
      <c r="V16" s="24">
        <v>0</v>
      </c>
      <c r="W16" s="24">
        <f t="shared" si="2"/>
        <v>0</v>
      </c>
      <c r="X16" s="25">
        <f t="shared" si="3"/>
        <v>0.2422341398983896</v>
      </c>
      <c r="Y16" s="25">
        <f t="shared" si="1"/>
        <v>0.2422341398983896</v>
      </c>
      <c r="Z16" s="25">
        <f t="shared" si="4"/>
        <v>0.7577658601016104</v>
      </c>
      <c r="AA16" s="25">
        <f t="shared" si="5"/>
        <v>1</v>
      </c>
    </row>
    <row r="17" spans="1:27" ht="16" hidden="1" customHeight="1" outlineLevel="4" x14ac:dyDescent="0.35">
      <c r="A17" s="21" t="s">
        <v>30</v>
      </c>
      <c r="B17" s="21" t="s">
        <v>31</v>
      </c>
      <c r="C17" s="21">
        <v>0</v>
      </c>
      <c r="D17" s="21" t="s">
        <v>42</v>
      </c>
      <c r="E17" s="21" t="s">
        <v>33</v>
      </c>
      <c r="F17" s="22" t="s">
        <v>34</v>
      </c>
      <c r="G17" s="21">
        <v>1111</v>
      </c>
      <c r="H17" s="21">
        <v>709800000</v>
      </c>
      <c r="I17" s="21">
        <v>0</v>
      </c>
      <c r="J17" s="23" t="s">
        <v>43</v>
      </c>
      <c r="K17" s="24">
        <v>998874118</v>
      </c>
      <c r="L17" s="24">
        <v>998874118</v>
      </c>
      <c r="M17" s="24">
        <v>0</v>
      </c>
      <c r="N17" s="24">
        <f t="shared" si="0"/>
        <v>998874118</v>
      </c>
      <c r="O17" s="24">
        <v>0</v>
      </c>
      <c r="P17" s="24">
        <v>0</v>
      </c>
      <c r="Q17" s="24">
        <v>0</v>
      </c>
      <c r="R17" s="24">
        <v>342449757.73000002</v>
      </c>
      <c r="S17" s="24">
        <v>342449757.73000002</v>
      </c>
      <c r="T17" s="24">
        <v>656424360.26999998</v>
      </c>
      <c r="U17" s="24">
        <v>656424360.26999998</v>
      </c>
      <c r="V17" s="24">
        <v>0</v>
      </c>
      <c r="W17" s="24">
        <f t="shared" si="2"/>
        <v>656424360.26999998</v>
      </c>
      <c r="X17" s="25">
        <f t="shared" si="3"/>
        <v>0.34283575033025332</v>
      </c>
      <c r="Y17" s="25">
        <f t="shared" si="1"/>
        <v>0.34283575033025332</v>
      </c>
      <c r="Z17" s="25">
        <f t="shared" si="4"/>
        <v>0</v>
      </c>
      <c r="AA17" s="25">
        <f t="shared" si="5"/>
        <v>0.34283575033025332</v>
      </c>
    </row>
    <row r="18" spans="1:27" ht="16" hidden="1" customHeight="1" outlineLevel="4" x14ac:dyDescent="0.35">
      <c r="A18" s="21" t="s">
        <v>30</v>
      </c>
      <c r="B18" s="21" t="s">
        <v>31</v>
      </c>
      <c r="C18" s="21">
        <v>0</v>
      </c>
      <c r="D18" s="21" t="s">
        <v>44</v>
      </c>
      <c r="E18" s="21" t="s">
        <v>33</v>
      </c>
      <c r="F18" s="22" t="s">
        <v>34</v>
      </c>
      <c r="G18" s="21">
        <v>1111</v>
      </c>
      <c r="H18" s="21">
        <v>709800000</v>
      </c>
      <c r="I18" s="21">
        <v>0</v>
      </c>
      <c r="J18" s="23" t="s">
        <v>45</v>
      </c>
      <c r="K18" s="24">
        <v>1359671952</v>
      </c>
      <c r="L18" s="24">
        <v>1339671952</v>
      </c>
      <c r="M18" s="24">
        <v>0</v>
      </c>
      <c r="N18" s="24">
        <f t="shared" si="0"/>
        <v>1339671952</v>
      </c>
      <c r="O18" s="24">
        <v>0</v>
      </c>
      <c r="P18" s="24">
        <v>0</v>
      </c>
      <c r="Q18" s="24">
        <v>0</v>
      </c>
      <c r="R18" s="24">
        <v>485705993.17000002</v>
      </c>
      <c r="S18" s="24">
        <v>485705993.17000002</v>
      </c>
      <c r="T18" s="24">
        <v>853965958.83000004</v>
      </c>
      <c r="U18" s="24">
        <v>853965958.83000004</v>
      </c>
      <c r="V18" s="24">
        <v>0</v>
      </c>
      <c r="W18" s="24">
        <f t="shared" si="2"/>
        <v>853965958.82999992</v>
      </c>
      <c r="X18" s="25">
        <f t="shared" si="3"/>
        <v>0.36255591709962143</v>
      </c>
      <c r="Y18" s="25">
        <f t="shared" si="1"/>
        <v>0.36255591709962143</v>
      </c>
      <c r="Z18" s="25">
        <f t="shared" si="4"/>
        <v>0</v>
      </c>
      <c r="AA18" s="25">
        <f t="shared" si="5"/>
        <v>0.36255591709962143</v>
      </c>
    </row>
    <row r="19" spans="1:27" ht="16" hidden="1" customHeight="1" outlineLevel="4" x14ac:dyDescent="0.35">
      <c r="A19" s="21" t="s">
        <v>30</v>
      </c>
      <c r="B19" s="21" t="s">
        <v>31</v>
      </c>
      <c r="C19" s="21">
        <v>0</v>
      </c>
      <c r="D19" s="21" t="s">
        <v>46</v>
      </c>
      <c r="E19" s="21" t="s">
        <v>33</v>
      </c>
      <c r="F19" s="22" t="s">
        <v>34</v>
      </c>
      <c r="G19" s="21">
        <v>1111</v>
      </c>
      <c r="H19" s="21">
        <v>709800000</v>
      </c>
      <c r="I19" s="21">
        <v>0</v>
      </c>
      <c r="J19" s="23" t="s">
        <v>47</v>
      </c>
      <c r="K19" s="24">
        <v>634722169</v>
      </c>
      <c r="L19" s="24">
        <v>634722169</v>
      </c>
      <c r="M19" s="24">
        <v>0</v>
      </c>
      <c r="N19" s="24">
        <f t="shared" si="0"/>
        <v>634722169</v>
      </c>
      <c r="O19" s="24">
        <v>0</v>
      </c>
      <c r="P19" s="24">
        <v>0</v>
      </c>
      <c r="Q19" s="24">
        <v>0</v>
      </c>
      <c r="R19" s="24">
        <v>2185889.42</v>
      </c>
      <c r="S19" s="24">
        <v>2185889.42</v>
      </c>
      <c r="T19" s="24">
        <v>632536279.58000004</v>
      </c>
      <c r="U19" s="24">
        <v>632536279.58000004</v>
      </c>
      <c r="V19" s="24">
        <v>0</v>
      </c>
      <c r="W19" s="24">
        <f t="shared" si="2"/>
        <v>632536279.58000004</v>
      </c>
      <c r="X19" s="25">
        <f t="shared" si="3"/>
        <v>3.4438523290337445E-3</v>
      </c>
      <c r="Y19" s="25">
        <f t="shared" si="1"/>
        <v>3.4438523290337445E-3</v>
      </c>
      <c r="Z19" s="25">
        <f t="shared" si="4"/>
        <v>0</v>
      </c>
      <c r="AA19" s="25">
        <f t="shared" si="5"/>
        <v>3.4438523290337445E-3</v>
      </c>
    </row>
    <row r="20" spans="1:27" ht="16" hidden="1" customHeight="1" outlineLevel="4" x14ac:dyDescent="0.35">
      <c r="A20" s="21" t="s">
        <v>30</v>
      </c>
      <c r="B20" s="21" t="s">
        <v>31</v>
      </c>
      <c r="C20" s="21">
        <v>0</v>
      </c>
      <c r="D20" s="21" t="s">
        <v>48</v>
      </c>
      <c r="E20" s="21" t="s">
        <v>33</v>
      </c>
      <c r="F20" s="22" t="s">
        <v>34</v>
      </c>
      <c r="G20" s="21">
        <v>1111</v>
      </c>
      <c r="H20" s="21">
        <v>709800000</v>
      </c>
      <c r="I20" s="21">
        <v>0</v>
      </c>
      <c r="J20" s="23" t="s">
        <v>49</v>
      </c>
      <c r="K20" s="24">
        <v>584264560</v>
      </c>
      <c r="L20" s="24">
        <v>545264560</v>
      </c>
      <c r="M20" s="24">
        <v>0</v>
      </c>
      <c r="N20" s="24">
        <f t="shared" si="0"/>
        <v>545264560</v>
      </c>
      <c r="O20" s="24">
        <v>0</v>
      </c>
      <c r="P20" s="24">
        <v>423200</v>
      </c>
      <c r="Q20" s="24">
        <v>0</v>
      </c>
      <c r="R20" s="24">
        <v>533867270.83999997</v>
      </c>
      <c r="S20" s="24">
        <v>533867270.83999997</v>
      </c>
      <c r="T20" s="24">
        <v>10974089.16</v>
      </c>
      <c r="U20" s="24">
        <v>10974089.16</v>
      </c>
      <c r="V20" s="24">
        <v>0</v>
      </c>
      <c r="W20" s="24">
        <f t="shared" si="2"/>
        <v>10974089.160000026</v>
      </c>
      <c r="X20" s="25">
        <f t="shared" si="3"/>
        <v>0.97909768945922315</v>
      </c>
      <c r="Y20" s="25">
        <f t="shared" si="1"/>
        <v>0.97909768945922315</v>
      </c>
      <c r="Z20" s="25">
        <f t="shared" si="4"/>
        <v>7.7613700035813809E-4</v>
      </c>
      <c r="AA20" s="25">
        <f t="shared" si="5"/>
        <v>0.97987382645958132</v>
      </c>
    </row>
    <row r="21" spans="1:27" ht="16" hidden="1" customHeight="1" outlineLevel="4" x14ac:dyDescent="0.35">
      <c r="A21" s="21" t="s">
        <v>30</v>
      </c>
      <c r="B21" s="21" t="s">
        <v>31</v>
      </c>
      <c r="C21" s="21">
        <v>0</v>
      </c>
      <c r="D21" s="21" t="s">
        <v>50</v>
      </c>
      <c r="E21" s="21" t="s">
        <v>33</v>
      </c>
      <c r="F21" s="22" t="s">
        <v>34</v>
      </c>
      <c r="G21" s="21">
        <v>1111</v>
      </c>
      <c r="H21" s="21">
        <v>709800000</v>
      </c>
      <c r="I21" s="21">
        <v>0</v>
      </c>
      <c r="J21" s="23" t="s">
        <v>51</v>
      </c>
      <c r="K21" s="24">
        <v>345503516</v>
      </c>
      <c r="L21" s="24">
        <v>345503516</v>
      </c>
      <c r="M21" s="24">
        <v>0</v>
      </c>
      <c r="N21" s="24">
        <f t="shared" si="0"/>
        <v>345503516</v>
      </c>
      <c r="O21" s="24">
        <v>0</v>
      </c>
      <c r="P21" s="24">
        <v>0</v>
      </c>
      <c r="Q21" s="24">
        <v>0</v>
      </c>
      <c r="R21" s="24">
        <v>117064713.26000001</v>
      </c>
      <c r="S21" s="24">
        <v>117064713.26000001</v>
      </c>
      <c r="T21" s="24">
        <v>228438802.74000001</v>
      </c>
      <c r="U21" s="24">
        <v>228438802.74000001</v>
      </c>
      <c r="V21" s="24">
        <v>0</v>
      </c>
      <c r="W21" s="24">
        <f t="shared" si="2"/>
        <v>228438802.74000001</v>
      </c>
      <c r="X21" s="25">
        <f t="shared" si="3"/>
        <v>0.33882350783370901</v>
      </c>
      <c r="Y21" s="25">
        <f t="shared" si="1"/>
        <v>0.33882350783370901</v>
      </c>
      <c r="Z21" s="25">
        <f t="shared" si="4"/>
        <v>0</v>
      </c>
      <c r="AA21" s="25">
        <f t="shared" si="5"/>
        <v>0.33882350783370901</v>
      </c>
    </row>
    <row r="22" spans="1:27" ht="16" hidden="1" customHeight="1" outlineLevel="4" x14ac:dyDescent="0.35">
      <c r="A22" s="21" t="s">
        <v>30</v>
      </c>
      <c r="B22" s="21" t="s">
        <v>31</v>
      </c>
      <c r="C22" s="21">
        <v>0</v>
      </c>
      <c r="D22" s="21" t="s">
        <v>52</v>
      </c>
      <c r="E22" s="21" t="s">
        <v>53</v>
      </c>
      <c r="F22" s="22" t="s">
        <v>34</v>
      </c>
      <c r="G22" s="21">
        <v>1112</v>
      </c>
      <c r="H22" s="21">
        <v>709800000</v>
      </c>
      <c r="I22" s="21">
        <v>0</v>
      </c>
      <c r="J22" s="23" t="s">
        <v>54</v>
      </c>
      <c r="K22" s="24">
        <v>691007210</v>
      </c>
      <c r="L22" s="24">
        <v>691007210</v>
      </c>
      <c r="M22" s="24">
        <v>0</v>
      </c>
      <c r="N22" s="24">
        <f t="shared" si="0"/>
        <v>691007210</v>
      </c>
      <c r="O22" s="24">
        <v>0</v>
      </c>
      <c r="P22" s="24">
        <v>387226065</v>
      </c>
      <c r="Q22" s="24">
        <v>0</v>
      </c>
      <c r="R22" s="24">
        <v>303781145</v>
      </c>
      <c r="S22" s="24">
        <v>303781145</v>
      </c>
      <c r="T22" s="24">
        <v>0</v>
      </c>
      <c r="U22" s="24">
        <v>0</v>
      </c>
      <c r="V22" s="24">
        <v>0</v>
      </c>
      <c r="W22" s="24">
        <f t="shared" si="2"/>
        <v>0</v>
      </c>
      <c r="X22" s="25">
        <f t="shared" si="3"/>
        <v>0.43962080366715711</v>
      </c>
      <c r="Y22" s="25">
        <f t="shared" si="1"/>
        <v>0.43962080366715711</v>
      </c>
      <c r="Z22" s="25">
        <f t="shared" si="4"/>
        <v>0.56037919633284294</v>
      </c>
      <c r="AA22" s="25">
        <f t="shared" si="5"/>
        <v>1</v>
      </c>
    </row>
    <row r="23" spans="1:27" ht="16" hidden="1" customHeight="1" outlineLevel="4" x14ac:dyDescent="0.35">
      <c r="A23" s="21" t="s">
        <v>30</v>
      </c>
      <c r="B23" s="21" t="s">
        <v>31</v>
      </c>
      <c r="C23" s="21">
        <v>0</v>
      </c>
      <c r="D23" s="21" t="s">
        <v>55</v>
      </c>
      <c r="E23" s="21" t="s">
        <v>53</v>
      </c>
      <c r="F23" s="22" t="s">
        <v>34</v>
      </c>
      <c r="G23" s="21">
        <v>1112</v>
      </c>
      <c r="H23" s="21">
        <v>709800000</v>
      </c>
      <c r="I23" s="21">
        <v>0</v>
      </c>
      <c r="J23" s="23" t="s">
        <v>56</v>
      </c>
      <c r="K23" s="24">
        <v>38098570</v>
      </c>
      <c r="L23" s="24">
        <v>38098570</v>
      </c>
      <c r="M23" s="24">
        <v>0</v>
      </c>
      <c r="N23" s="24">
        <f t="shared" si="0"/>
        <v>38098570</v>
      </c>
      <c r="O23" s="24">
        <v>0</v>
      </c>
      <c r="P23" s="24">
        <v>21678411</v>
      </c>
      <c r="Q23" s="24">
        <v>0</v>
      </c>
      <c r="R23" s="24">
        <v>16420159</v>
      </c>
      <c r="S23" s="24">
        <v>16420159</v>
      </c>
      <c r="T23" s="24">
        <v>0</v>
      </c>
      <c r="U23" s="24">
        <v>0</v>
      </c>
      <c r="V23" s="24">
        <v>0</v>
      </c>
      <c r="W23" s="24">
        <f t="shared" si="2"/>
        <v>0</v>
      </c>
      <c r="X23" s="25">
        <f t="shared" si="3"/>
        <v>0.43099147815784161</v>
      </c>
      <c r="Y23" s="25">
        <f t="shared" si="1"/>
        <v>0.43099147815784161</v>
      </c>
      <c r="Z23" s="25">
        <f t="shared" si="4"/>
        <v>0.56900852184215833</v>
      </c>
      <c r="AA23" s="25">
        <f t="shared" si="5"/>
        <v>1</v>
      </c>
    </row>
    <row r="24" spans="1:27" ht="16" hidden="1" customHeight="1" outlineLevel="4" x14ac:dyDescent="0.35">
      <c r="A24" s="21" t="s">
        <v>30</v>
      </c>
      <c r="B24" s="21" t="s">
        <v>31</v>
      </c>
      <c r="C24" s="21">
        <v>0</v>
      </c>
      <c r="D24" s="21" t="s">
        <v>57</v>
      </c>
      <c r="E24" s="21" t="s">
        <v>53</v>
      </c>
      <c r="F24" s="22" t="s">
        <v>34</v>
      </c>
      <c r="G24" s="21">
        <v>1112</v>
      </c>
      <c r="H24" s="21">
        <v>709800000</v>
      </c>
      <c r="I24" s="21">
        <v>0</v>
      </c>
      <c r="J24" s="23" t="s">
        <v>58</v>
      </c>
      <c r="K24" s="24">
        <v>131303253</v>
      </c>
      <c r="L24" s="24">
        <v>131303253</v>
      </c>
      <c r="M24" s="24">
        <v>0</v>
      </c>
      <c r="N24" s="24">
        <f t="shared" si="0"/>
        <v>131303253</v>
      </c>
      <c r="O24" s="24">
        <v>0</v>
      </c>
      <c r="P24" s="24">
        <v>73502888</v>
      </c>
      <c r="Q24" s="24">
        <v>0</v>
      </c>
      <c r="R24" s="24">
        <v>44800365</v>
      </c>
      <c r="S24" s="24">
        <v>44800365</v>
      </c>
      <c r="T24" s="24">
        <v>13000000</v>
      </c>
      <c r="U24" s="24">
        <v>13000000</v>
      </c>
      <c r="V24" s="24">
        <v>0</v>
      </c>
      <c r="W24" s="24">
        <f t="shared" si="2"/>
        <v>13000000</v>
      </c>
      <c r="X24" s="25">
        <f t="shared" si="3"/>
        <v>0.3411976777148088</v>
      </c>
      <c r="Y24" s="25">
        <f t="shared" si="1"/>
        <v>0.3411976777148088</v>
      </c>
      <c r="Z24" s="25">
        <f t="shared" si="4"/>
        <v>0.55979487423666496</v>
      </c>
      <c r="AA24" s="25">
        <f t="shared" si="5"/>
        <v>0.90099255195147376</v>
      </c>
    </row>
    <row r="25" spans="1:27" ht="16" hidden="1" customHeight="1" outlineLevel="4" x14ac:dyDescent="0.35">
      <c r="A25" s="21" t="s">
        <v>30</v>
      </c>
      <c r="B25" s="21" t="s">
        <v>31</v>
      </c>
      <c r="C25" s="21">
        <v>0</v>
      </c>
      <c r="D25" s="21" t="s">
        <v>59</v>
      </c>
      <c r="E25" s="21" t="s">
        <v>53</v>
      </c>
      <c r="F25" s="22" t="s">
        <v>34</v>
      </c>
      <c r="G25" s="21">
        <v>1112</v>
      </c>
      <c r="H25" s="21">
        <v>709800000</v>
      </c>
      <c r="I25" s="21">
        <v>0</v>
      </c>
      <c r="J25" s="23" t="s">
        <v>60</v>
      </c>
      <c r="K25" s="24">
        <v>228591417</v>
      </c>
      <c r="L25" s="24">
        <v>228591417</v>
      </c>
      <c r="M25" s="24">
        <v>0</v>
      </c>
      <c r="N25" s="24">
        <f t="shared" si="0"/>
        <v>228591417</v>
      </c>
      <c r="O25" s="24">
        <v>0</v>
      </c>
      <c r="P25" s="24">
        <v>130070168</v>
      </c>
      <c r="Q25" s="24">
        <v>0</v>
      </c>
      <c r="R25" s="24">
        <v>98521249</v>
      </c>
      <c r="S25" s="24">
        <v>98521249</v>
      </c>
      <c r="T25" s="24">
        <v>0</v>
      </c>
      <c r="U25" s="24">
        <v>0</v>
      </c>
      <c r="V25" s="24">
        <v>0</v>
      </c>
      <c r="W25" s="24">
        <f t="shared" si="2"/>
        <v>0</v>
      </c>
      <c r="X25" s="25">
        <f t="shared" si="3"/>
        <v>0.43099277432625566</v>
      </c>
      <c r="Y25" s="25">
        <f t="shared" si="1"/>
        <v>0.43099277432625566</v>
      </c>
      <c r="Z25" s="25">
        <f t="shared" si="4"/>
        <v>0.5690072256737444</v>
      </c>
      <c r="AA25" s="25">
        <f t="shared" si="5"/>
        <v>1</v>
      </c>
    </row>
    <row r="26" spans="1:27" ht="16" hidden="1" customHeight="1" outlineLevel="4" x14ac:dyDescent="0.35">
      <c r="A26" s="21" t="s">
        <v>30</v>
      </c>
      <c r="B26" s="21" t="s">
        <v>31</v>
      </c>
      <c r="C26" s="21">
        <v>0</v>
      </c>
      <c r="D26" s="21" t="s">
        <v>61</v>
      </c>
      <c r="E26" s="21" t="s">
        <v>53</v>
      </c>
      <c r="F26" s="22" t="s">
        <v>34</v>
      </c>
      <c r="G26" s="21">
        <v>1112</v>
      </c>
      <c r="H26" s="21">
        <v>709800000</v>
      </c>
      <c r="I26" s="21">
        <v>0</v>
      </c>
      <c r="J26" s="23" t="s">
        <v>62</v>
      </c>
      <c r="K26" s="24">
        <v>114295709</v>
      </c>
      <c r="L26" s="24">
        <v>114295709</v>
      </c>
      <c r="M26" s="24">
        <v>0</v>
      </c>
      <c r="N26" s="24">
        <f t="shared" si="0"/>
        <v>114295709</v>
      </c>
      <c r="O26" s="24">
        <v>0</v>
      </c>
      <c r="P26" s="24">
        <v>65035130</v>
      </c>
      <c r="Q26" s="24">
        <v>0</v>
      </c>
      <c r="R26" s="24">
        <v>49260579</v>
      </c>
      <c r="S26" s="24">
        <v>49260579</v>
      </c>
      <c r="T26" s="24">
        <v>0</v>
      </c>
      <c r="U26" s="24">
        <v>0</v>
      </c>
      <c r="V26" s="24">
        <v>0</v>
      </c>
      <c r="W26" s="24">
        <f t="shared" si="2"/>
        <v>0</v>
      </c>
      <c r="X26" s="25">
        <f t="shared" si="3"/>
        <v>0.43099237435064164</v>
      </c>
      <c r="Y26" s="25">
        <f t="shared" si="1"/>
        <v>0.43099237435064164</v>
      </c>
      <c r="Z26" s="25">
        <f t="shared" si="4"/>
        <v>0.56900762564935836</v>
      </c>
      <c r="AA26" s="25">
        <f t="shared" si="5"/>
        <v>1</v>
      </c>
    </row>
    <row r="27" spans="1:27" ht="16" hidden="1" customHeight="1" outlineLevel="4" x14ac:dyDescent="0.35">
      <c r="A27" s="21" t="s">
        <v>30</v>
      </c>
      <c r="B27" s="21" t="s">
        <v>31</v>
      </c>
      <c r="C27" s="21">
        <v>0</v>
      </c>
      <c r="D27" s="21" t="s">
        <v>63</v>
      </c>
      <c r="E27" s="21" t="s">
        <v>53</v>
      </c>
      <c r="F27" s="22" t="s">
        <v>34</v>
      </c>
      <c r="G27" s="21">
        <v>1112</v>
      </c>
      <c r="H27" s="21">
        <v>709800000</v>
      </c>
      <c r="I27" s="21">
        <v>0</v>
      </c>
      <c r="J27" s="23" t="s">
        <v>64</v>
      </c>
      <c r="K27" s="24">
        <v>348527484</v>
      </c>
      <c r="L27" s="24">
        <v>348527484</v>
      </c>
      <c r="M27" s="24">
        <v>0</v>
      </c>
      <c r="N27" s="24">
        <f t="shared" si="0"/>
        <v>348527484</v>
      </c>
      <c r="O27" s="24">
        <v>0</v>
      </c>
      <c r="P27" s="24">
        <v>161794752.87</v>
      </c>
      <c r="Q27" s="24">
        <v>0</v>
      </c>
      <c r="R27" s="24">
        <v>186732731.13</v>
      </c>
      <c r="S27" s="24">
        <v>186732731.13</v>
      </c>
      <c r="T27" s="24">
        <v>0</v>
      </c>
      <c r="U27" s="24">
        <v>0</v>
      </c>
      <c r="V27" s="24">
        <v>0</v>
      </c>
      <c r="W27" s="24">
        <f t="shared" si="2"/>
        <v>0</v>
      </c>
      <c r="X27" s="25">
        <f t="shared" si="3"/>
        <v>0.53577620045023477</v>
      </c>
      <c r="Y27" s="25">
        <f t="shared" si="1"/>
        <v>0.53577620045023477</v>
      </c>
      <c r="Z27" s="25">
        <f t="shared" si="4"/>
        <v>0.46422379954976523</v>
      </c>
      <c r="AA27" s="25">
        <f t="shared" si="5"/>
        <v>1</v>
      </c>
    </row>
    <row r="28" spans="1:27" ht="16" hidden="1" customHeight="1" outlineLevel="3" x14ac:dyDescent="0.35">
      <c r="A28" s="38"/>
      <c r="B28" s="38"/>
      <c r="C28" s="38" t="s">
        <v>469</v>
      </c>
      <c r="D28" s="38"/>
      <c r="E28" s="38"/>
      <c r="F28" s="47"/>
      <c r="G28" s="38"/>
      <c r="H28" s="38"/>
      <c r="I28" s="38"/>
      <c r="J28" s="48"/>
      <c r="K28" s="49">
        <f t="shared" ref="K28:W28" si="6">SUBTOTAL(9,K13:K27)</f>
        <v>9758849516</v>
      </c>
      <c r="L28" s="49">
        <f t="shared" si="6"/>
        <v>9758849516</v>
      </c>
      <c r="M28" s="49">
        <f t="shared" si="6"/>
        <v>0</v>
      </c>
      <c r="N28" s="49">
        <f t="shared" si="6"/>
        <v>9758849516</v>
      </c>
      <c r="O28" s="49">
        <f t="shared" si="6"/>
        <v>0</v>
      </c>
      <c r="P28" s="49">
        <f t="shared" si="6"/>
        <v>868781850.75</v>
      </c>
      <c r="Q28" s="49">
        <f t="shared" si="6"/>
        <v>0</v>
      </c>
      <c r="R28" s="49">
        <f t="shared" si="6"/>
        <v>3987878414.4800005</v>
      </c>
      <c r="S28" s="49">
        <f t="shared" si="6"/>
        <v>3987878414.4800005</v>
      </c>
      <c r="T28" s="49">
        <f t="shared" si="6"/>
        <v>4902189250.7699995</v>
      </c>
      <c r="U28" s="49">
        <f t="shared" si="6"/>
        <v>4902189250.7699995</v>
      </c>
      <c r="V28" s="49">
        <f t="shared" si="6"/>
        <v>0</v>
      </c>
      <c r="W28" s="49">
        <f t="shared" si="6"/>
        <v>4902189250.7699995</v>
      </c>
      <c r="X28" s="50">
        <f t="shared" si="3"/>
        <v>0.4086422695566444</v>
      </c>
      <c r="Y28" s="50">
        <f t="shared" si="1"/>
        <v>0.4086422695566444</v>
      </c>
      <c r="Z28" s="50">
        <f t="shared" si="4"/>
        <v>8.9025027932401204E-2</v>
      </c>
      <c r="AA28" s="50">
        <f t="shared" si="5"/>
        <v>0.49766729748904559</v>
      </c>
    </row>
    <row r="29" spans="1:27" ht="16" hidden="1" customHeight="1" outlineLevel="4" x14ac:dyDescent="0.35">
      <c r="A29" s="21" t="s">
        <v>30</v>
      </c>
      <c r="B29" s="21" t="s">
        <v>31</v>
      </c>
      <c r="C29" s="21">
        <v>1</v>
      </c>
      <c r="D29" s="21" t="s">
        <v>65</v>
      </c>
      <c r="E29" s="21" t="s">
        <v>33</v>
      </c>
      <c r="F29" s="22" t="s">
        <v>34</v>
      </c>
      <c r="G29" s="21">
        <v>1120</v>
      </c>
      <c r="H29" s="21">
        <v>709800000</v>
      </c>
      <c r="I29" s="21">
        <v>0</v>
      </c>
      <c r="J29" s="23" t="s">
        <v>66</v>
      </c>
      <c r="K29" s="24">
        <v>149305299</v>
      </c>
      <c r="L29" s="24">
        <v>135305299</v>
      </c>
      <c r="M29" s="24">
        <v>-29658037</v>
      </c>
      <c r="N29" s="24">
        <f t="shared" si="0"/>
        <v>135305299</v>
      </c>
      <c r="O29" s="24">
        <v>19968048</v>
      </c>
      <c r="P29" s="24">
        <v>17552195.98</v>
      </c>
      <c r="Q29" s="24">
        <v>0</v>
      </c>
      <c r="R29" s="24">
        <v>4610727.7</v>
      </c>
      <c r="S29" s="24">
        <v>4546487.2</v>
      </c>
      <c r="T29" s="24">
        <v>38744652.32</v>
      </c>
      <c r="U29" s="24">
        <v>93174327.319999993</v>
      </c>
      <c r="V29" s="24">
        <v>0</v>
      </c>
      <c r="W29" s="24">
        <f t="shared" si="2"/>
        <v>93174327.319999993</v>
      </c>
      <c r="X29" s="25">
        <f t="shared" si="3"/>
        <v>3.4076475452746315E-2</v>
      </c>
      <c r="Y29" s="25">
        <f t="shared" si="1"/>
        <v>3.4076475452746315E-2</v>
      </c>
      <c r="Z29" s="25">
        <f t="shared" si="4"/>
        <v>0.27730062501099828</v>
      </c>
      <c r="AA29" s="25">
        <f t="shared" si="5"/>
        <v>0.31137710046374462</v>
      </c>
    </row>
    <row r="30" spans="1:27" ht="16" hidden="1" customHeight="1" outlineLevel="4" x14ac:dyDescent="0.35">
      <c r="A30" s="21" t="s">
        <v>30</v>
      </c>
      <c r="B30" s="21" t="s">
        <v>31</v>
      </c>
      <c r="C30" s="21">
        <v>1</v>
      </c>
      <c r="D30" s="21" t="s">
        <v>67</v>
      </c>
      <c r="E30" s="21" t="s">
        <v>33</v>
      </c>
      <c r="F30" s="22" t="s">
        <v>34</v>
      </c>
      <c r="G30" s="21">
        <v>1120</v>
      </c>
      <c r="H30" s="21">
        <v>709800000</v>
      </c>
      <c r="I30" s="21">
        <v>0</v>
      </c>
      <c r="J30" s="23" t="s">
        <v>68</v>
      </c>
      <c r="K30" s="24">
        <v>0</v>
      </c>
      <c r="L30" s="24">
        <v>319052.96000000002</v>
      </c>
      <c r="M30" s="24">
        <v>0</v>
      </c>
      <c r="N30" s="24">
        <f t="shared" si="0"/>
        <v>319052.96000000002</v>
      </c>
      <c r="O30" s="24">
        <v>0</v>
      </c>
      <c r="P30" s="24">
        <v>319052.96000000002</v>
      </c>
      <c r="Q30" s="24">
        <v>0</v>
      </c>
      <c r="R30" s="24">
        <v>0</v>
      </c>
      <c r="S30" s="24">
        <v>0</v>
      </c>
      <c r="T30" s="24">
        <v>0</v>
      </c>
      <c r="U30" s="24">
        <v>0</v>
      </c>
      <c r="V30" s="24">
        <v>0</v>
      </c>
      <c r="W30" s="24">
        <f t="shared" si="2"/>
        <v>0</v>
      </c>
      <c r="X30" s="25">
        <f t="shared" si="3"/>
        <v>0</v>
      </c>
      <c r="Y30" s="25">
        <f t="shared" si="1"/>
        <v>0</v>
      </c>
      <c r="Z30" s="25">
        <f t="shared" si="4"/>
        <v>1</v>
      </c>
      <c r="AA30" s="25">
        <f t="shared" si="5"/>
        <v>1</v>
      </c>
    </row>
    <row r="31" spans="1:27" ht="16" hidden="1" customHeight="1" outlineLevel="4" x14ac:dyDescent="0.35">
      <c r="A31" s="21" t="s">
        <v>30</v>
      </c>
      <c r="B31" s="21" t="s">
        <v>31</v>
      </c>
      <c r="C31" s="21">
        <v>1</v>
      </c>
      <c r="D31" s="21" t="s">
        <v>69</v>
      </c>
      <c r="E31" s="21" t="s">
        <v>33</v>
      </c>
      <c r="F31" s="22" t="s">
        <v>34</v>
      </c>
      <c r="G31" s="21">
        <v>1120</v>
      </c>
      <c r="H31" s="21">
        <v>709800000</v>
      </c>
      <c r="I31" s="21">
        <v>0</v>
      </c>
      <c r="J31" s="23" t="s">
        <v>70</v>
      </c>
      <c r="K31" s="24">
        <v>17086800</v>
      </c>
      <c r="L31" s="24">
        <v>17086800</v>
      </c>
      <c r="M31" s="24">
        <v>0</v>
      </c>
      <c r="N31" s="24">
        <f t="shared" si="0"/>
        <v>17086800</v>
      </c>
      <c r="O31" s="24">
        <v>33719.22</v>
      </c>
      <c r="P31" s="24">
        <v>20068.8</v>
      </c>
      <c r="Q31" s="24">
        <v>0</v>
      </c>
      <c r="R31" s="24">
        <v>168596</v>
      </c>
      <c r="S31" s="24">
        <v>168596</v>
      </c>
      <c r="T31" s="24">
        <v>4954185.9800000004</v>
      </c>
      <c r="U31" s="24">
        <v>16864415.98</v>
      </c>
      <c r="V31" s="24">
        <v>0</v>
      </c>
      <c r="W31" s="24">
        <f t="shared" si="2"/>
        <v>16864415.98</v>
      </c>
      <c r="X31" s="25">
        <f t="shared" si="3"/>
        <v>9.8670318608516522E-3</v>
      </c>
      <c r="Y31" s="25">
        <f t="shared" si="1"/>
        <v>9.8670318608516522E-3</v>
      </c>
      <c r="Z31" s="25">
        <f t="shared" si="4"/>
        <v>3.1479282252967204E-3</v>
      </c>
      <c r="AA31" s="25">
        <f t="shared" si="5"/>
        <v>1.3014960086148372E-2</v>
      </c>
    </row>
    <row r="32" spans="1:27" ht="16" hidden="1" customHeight="1" outlineLevel="4" x14ac:dyDescent="0.35">
      <c r="A32" s="21" t="s">
        <v>30</v>
      </c>
      <c r="B32" s="21" t="s">
        <v>31</v>
      </c>
      <c r="C32" s="21">
        <v>1</v>
      </c>
      <c r="D32" s="21" t="s">
        <v>71</v>
      </c>
      <c r="E32" s="21" t="s">
        <v>33</v>
      </c>
      <c r="F32" s="22" t="s">
        <v>34</v>
      </c>
      <c r="G32" s="21">
        <v>1120</v>
      </c>
      <c r="H32" s="21">
        <v>709800000</v>
      </c>
      <c r="I32" s="21">
        <v>0</v>
      </c>
      <c r="J32" s="23" t="s">
        <v>72</v>
      </c>
      <c r="K32" s="24">
        <v>31384500</v>
      </c>
      <c r="L32" s="24">
        <v>31384500</v>
      </c>
      <c r="M32" s="24">
        <v>0</v>
      </c>
      <c r="N32" s="24">
        <f t="shared" si="0"/>
        <v>31384500</v>
      </c>
      <c r="O32" s="24">
        <v>0</v>
      </c>
      <c r="P32" s="24">
        <v>13751675.35</v>
      </c>
      <c r="Q32" s="24">
        <v>0</v>
      </c>
      <c r="R32" s="24">
        <v>0</v>
      </c>
      <c r="S32" s="24">
        <v>0</v>
      </c>
      <c r="T32" s="24">
        <v>232824.65</v>
      </c>
      <c r="U32" s="24">
        <v>17632824.649999999</v>
      </c>
      <c r="V32" s="24">
        <v>0</v>
      </c>
      <c r="W32" s="24">
        <f t="shared" si="2"/>
        <v>17632824.649999999</v>
      </c>
      <c r="X32" s="25">
        <f t="shared" si="3"/>
        <v>0</v>
      </c>
      <c r="Y32" s="25">
        <f t="shared" si="1"/>
        <v>0</v>
      </c>
      <c r="Z32" s="25">
        <f t="shared" si="4"/>
        <v>0.43816773725883795</v>
      </c>
      <c r="AA32" s="25">
        <f t="shared" si="5"/>
        <v>0.43816773725883795</v>
      </c>
    </row>
    <row r="33" spans="1:27" ht="16" hidden="1" customHeight="1" outlineLevel="4" x14ac:dyDescent="0.35">
      <c r="A33" s="21" t="s">
        <v>30</v>
      </c>
      <c r="B33" s="21" t="s">
        <v>31</v>
      </c>
      <c r="C33" s="21">
        <v>1</v>
      </c>
      <c r="D33" s="21" t="s">
        <v>73</v>
      </c>
      <c r="E33" s="21" t="s">
        <v>33</v>
      </c>
      <c r="F33" s="22" t="s">
        <v>34</v>
      </c>
      <c r="G33" s="21">
        <v>1120</v>
      </c>
      <c r="H33" s="21">
        <v>709800000</v>
      </c>
      <c r="I33" s="21">
        <v>0</v>
      </c>
      <c r="J33" s="23" t="s">
        <v>74</v>
      </c>
      <c r="K33" s="24">
        <v>5000000</v>
      </c>
      <c r="L33" s="24">
        <v>5000000</v>
      </c>
      <c r="M33" s="24">
        <v>0</v>
      </c>
      <c r="N33" s="24">
        <f t="shared" si="0"/>
        <v>5000000</v>
      </c>
      <c r="O33" s="24">
        <v>0</v>
      </c>
      <c r="P33" s="24">
        <v>0</v>
      </c>
      <c r="Q33" s="24">
        <v>0</v>
      </c>
      <c r="R33" s="24">
        <v>0</v>
      </c>
      <c r="S33" s="24">
        <v>0</v>
      </c>
      <c r="T33" s="24">
        <v>0</v>
      </c>
      <c r="U33" s="24">
        <v>5000000</v>
      </c>
      <c r="V33" s="24">
        <v>0</v>
      </c>
      <c r="W33" s="24">
        <f t="shared" si="2"/>
        <v>5000000</v>
      </c>
      <c r="X33" s="25">
        <f t="shared" si="3"/>
        <v>0</v>
      </c>
      <c r="Y33" s="25">
        <f t="shared" si="1"/>
        <v>0</v>
      </c>
      <c r="Z33" s="25">
        <f t="shared" si="4"/>
        <v>0</v>
      </c>
      <c r="AA33" s="25">
        <f t="shared" si="5"/>
        <v>0</v>
      </c>
    </row>
    <row r="34" spans="1:27" ht="16" hidden="1" customHeight="1" outlineLevel="4" x14ac:dyDescent="0.35">
      <c r="A34" s="21" t="s">
        <v>30</v>
      </c>
      <c r="B34" s="21" t="s">
        <v>31</v>
      </c>
      <c r="C34" s="21">
        <v>1</v>
      </c>
      <c r="D34" s="21" t="s">
        <v>75</v>
      </c>
      <c r="E34" s="21" t="s">
        <v>33</v>
      </c>
      <c r="F34" s="22" t="s">
        <v>34</v>
      </c>
      <c r="G34" s="21">
        <v>1120</v>
      </c>
      <c r="H34" s="21">
        <v>709800000</v>
      </c>
      <c r="I34" s="21">
        <v>0</v>
      </c>
      <c r="J34" s="23" t="s">
        <v>76</v>
      </c>
      <c r="K34" s="24">
        <v>1083391</v>
      </c>
      <c r="L34" s="24">
        <v>555072.73</v>
      </c>
      <c r="M34" s="24">
        <v>0</v>
      </c>
      <c r="N34" s="24">
        <f t="shared" si="0"/>
        <v>555072.73</v>
      </c>
      <c r="O34" s="24">
        <v>0</v>
      </c>
      <c r="P34" s="24">
        <v>0</v>
      </c>
      <c r="Q34" s="24">
        <v>0</v>
      </c>
      <c r="R34" s="24">
        <v>0</v>
      </c>
      <c r="S34" s="24">
        <v>0</v>
      </c>
      <c r="T34" s="24">
        <v>0</v>
      </c>
      <c r="U34" s="24">
        <v>555072.73</v>
      </c>
      <c r="V34" s="24">
        <v>0</v>
      </c>
      <c r="W34" s="24">
        <f t="shared" si="2"/>
        <v>555072.73</v>
      </c>
      <c r="X34" s="25">
        <f t="shared" si="3"/>
        <v>0</v>
      </c>
      <c r="Y34" s="25">
        <f t="shared" si="1"/>
        <v>0</v>
      </c>
      <c r="Z34" s="25">
        <f t="shared" si="4"/>
        <v>0</v>
      </c>
      <c r="AA34" s="25">
        <f t="shared" si="5"/>
        <v>0</v>
      </c>
    </row>
    <row r="35" spans="1:27" ht="16" hidden="1" customHeight="1" outlineLevel="4" x14ac:dyDescent="0.35">
      <c r="A35" s="21" t="s">
        <v>30</v>
      </c>
      <c r="B35" s="21" t="s">
        <v>31</v>
      </c>
      <c r="C35" s="21">
        <v>1</v>
      </c>
      <c r="D35" s="21" t="s">
        <v>77</v>
      </c>
      <c r="E35" s="21" t="s">
        <v>33</v>
      </c>
      <c r="F35" s="22" t="s">
        <v>34</v>
      </c>
      <c r="G35" s="21">
        <v>1120</v>
      </c>
      <c r="H35" s="21">
        <v>709800000</v>
      </c>
      <c r="I35" s="21">
        <v>0</v>
      </c>
      <c r="J35" s="23" t="s">
        <v>78</v>
      </c>
      <c r="K35" s="24">
        <v>3820460</v>
      </c>
      <c r="L35" s="24">
        <v>3820460</v>
      </c>
      <c r="M35" s="24">
        <v>0</v>
      </c>
      <c r="N35" s="24">
        <f t="shared" si="0"/>
        <v>3820460</v>
      </c>
      <c r="O35" s="24">
        <v>0</v>
      </c>
      <c r="P35" s="24">
        <v>1880985</v>
      </c>
      <c r="Q35" s="24">
        <v>0</v>
      </c>
      <c r="R35" s="24">
        <v>29245</v>
      </c>
      <c r="S35" s="24">
        <v>29245</v>
      </c>
      <c r="T35" s="24">
        <v>0</v>
      </c>
      <c r="U35" s="24">
        <v>1910230</v>
      </c>
      <c r="V35" s="24">
        <v>0</v>
      </c>
      <c r="W35" s="24">
        <f t="shared" si="2"/>
        <v>1910230</v>
      </c>
      <c r="X35" s="25">
        <f t="shared" si="3"/>
        <v>7.6548373756039848E-3</v>
      </c>
      <c r="Y35" s="25">
        <f t="shared" si="1"/>
        <v>7.6548373756039848E-3</v>
      </c>
      <c r="Z35" s="25">
        <f t="shared" si="4"/>
        <v>0.49234516262439604</v>
      </c>
      <c r="AA35" s="25">
        <f t="shared" si="5"/>
        <v>0.5</v>
      </c>
    </row>
    <row r="36" spans="1:27" ht="16" hidden="1" customHeight="1" outlineLevel="4" x14ac:dyDescent="0.35">
      <c r="A36" s="21" t="s">
        <v>30</v>
      </c>
      <c r="B36" s="21" t="s">
        <v>31</v>
      </c>
      <c r="C36" s="21">
        <v>1</v>
      </c>
      <c r="D36" s="21" t="s">
        <v>79</v>
      </c>
      <c r="E36" s="21" t="s">
        <v>33</v>
      </c>
      <c r="F36" s="22" t="s">
        <v>34</v>
      </c>
      <c r="G36" s="21">
        <v>1120</v>
      </c>
      <c r="H36" s="21">
        <v>709800000</v>
      </c>
      <c r="I36" s="21">
        <v>0</v>
      </c>
      <c r="J36" s="23" t="s">
        <v>80</v>
      </c>
      <c r="K36" s="24">
        <v>137380700</v>
      </c>
      <c r="L36" s="24">
        <v>137380700</v>
      </c>
      <c r="M36" s="24">
        <v>0</v>
      </c>
      <c r="N36" s="24">
        <f t="shared" si="0"/>
        <v>137380700</v>
      </c>
      <c r="O36" s="24">
        <v>324000</v>
      </c>
      <c r="P36" s="24">
        <v>75898034</v>
      </c>
      <c r="Q36" s="24">
        <v>0</v>
      </c>
      <c r="R36" s="24">
        <v>10551100</v>
      </c>
      <c r="S36" s="24">
        <v>10446800</v>
      </c>
      <c r="T36" s="24">
        <v>0</v>
      </c>
      <c r="U36" s="24">
        <v>50607566</v>
      </c>
      <c r="V36" s="24">
        <v>0</v>
      </c>
      <c r="W36" s="24">
        <f t="shared" si="2"/>
        <v>50607566</v>
      </c>
      <c r="X36" s="25">
        <f t="shared" si="3"/>
        <v>7.6801908856193049E-2</v>
      </c>
      <c r="Y36" s="25">
        <f t="shared" si="1"/>
        <v>7.6801908856193049E-2</v>
      </c>
      <c r="Z36" s="25">
        <f t="shared" si="4"/>
        <v>0.55482345045555892</v>
      </c>
      <c r="AA36" s="25">
        <f t="shared" si="5"/>
        <v>0.63162535931175201</v>
      </c>
    </row>
    <row r="37" spans="1:27" ht="16" hidden="1" customHeight="1" outlineLevel="4" x14ac:dyDescent="0.35">
      <c r="A37" s="21" t="s">
        <v>30</v>
      </c>
      <c r="B37" s="21" t="s">
        <v>31</v>
      </c>
      <c r="C37" s="21">
        <v>1</v>
      </c>
      <c r="D37" s="21" t="s">
        <v>81</v>
      </c>
      <c r="E37" s="21" t="s">
        <v>33</v>
      </c>
      <c r="F37" s="22" t="s">
        <v>34</v>
      </c>
      <c r="G37" s="21">
        <v>1120</v>
      </c>
      <c r="H37" s="21">
        <v>709800000</v>
      </c>
      <c r="I37" s="21">
        <v>0</v>
      </c>
      <c r="J37" s="23" t="s">
        <v>82</v>
      </c>
      <c r="K37" s="24">
        <v>13000000</v>
      </c>
      <c r="L37" s="24">
        <v>13000000</v>
      </c>
      <c r="M37" s="24">
        <v>0</v>
      </c>
      <c r="N37" s="24">
        <f t="shared" si="0"/>
        <v>13000000</v>
      </c>
      <c r="O37" s="24">
        <v>0</v>
      </c>
      <c r="P37" s="24">
        <v>6700323.1299999999</v>
      </c>
      <c r="Q37" s="24">
        <v>0</v>
      </c>
      <c r="R37" s="24">
        <v>5112756.5999999996</v>
      </c>
      <c r="S37" s="24">
        <v>5112756.5999999996</v>
      </c>
      <c r="T37" s="24">
        <v>1186920.27</v>
      </c>
      <c r="U37" s="24">
        <v>1186920.27</v>
      </c>
      <c r="V37" s="24">
        <v>0</v>
      </c>
      <c r="W37" s="24">
        <f t="shared" si="2"/>
        <v>1186920.2699999996</v>
      </c>
      <c r="X37" s="25">
        <f t="shared" si="3"/>
        <v>0.39328896923076923</v>
      </c>
      <c r="Y37" s="25">
        <f t="shared" si="1"/>
        <v>0.39328896923076923</v>
      </c>
      <c r="Z37" s="25">
        <f t="shared" si="4"/>
        <v>0.51540947153846151</v>
      </c>
      <c r="AA37" s="25">
        <f t="shared" si="5"/>
        <v>0.90869844076923068</v>
      </c>
    </row>
    <row r="38" spans="1:27" ht="16" hidden="1" customHeight="1" outlineLevel="4" x14ac:dyDescent="0.35">
      <c r="A38" s="21" t="s">
        <v>30</v>
      </c>
      <c r="B38" s="21" t="s">
        <v>31</v>
      </c>
      <c r="C38" s="21">
        <v>1</v>
      </c>
      <c r="D38" s="21" t="s">
        <v>83</v>
      </c>
      <c r="E38" s="21" t="s">
        <v>33</v>
      </c>
      <c r="F38" s="22" t="s">
        <v>34</v>
      </c>
      <c r="G38" s="21">
        <v>1120</v>
      </c>
      <c r="H38" s="21">
        <v>709800000</v>
      </c>
      <c r="I38" s="21">
        <v>0</v>
      </c>
      <c r="J38" s="23" t="s">
        <v>84</v>
      </c>
      <c r="K38" s="24">
        <v>13000000</v>
      </c>
      <c r="L38" s="24">
        <v>13000000</v>
      </c>
      <c r="M38" s="24">
        <v>0</v>
      </c>
      <c r="N38" s="24">
        <f t="shared" si="0"/>
        <v>13000000</v>
      </c>
      <c r="O38" s="24">
        <v>0</v>
      </c>
      <c r="P38" s="24">
        <v>12299424</v>
      </c>
      <c r="Q38" s="24">
        <v>0</v>
      </c>
      <c r="R38" s="24">
        <v>350288</v>
      </c>
      <c r="S38" s="24">
        <v>350288</v>
      </c>
      <c r="T38" s="24">
        <v>350288</v>
      </c>
      <c r="U38" s="24">
        <v>350288</v>
      </c>
      <c r="V38" s="24">
        <v>0</v>
      </c>
      <c r="W38" s="24">
        <f t="shared" si="2"/>
        <v>350288</v>
      </c>
      <c r="X38" s="25">
        <f t="shared" si="3"/>
        <v>2.694523076923077E-2</v>
      </c>
      <c r="Y38" s="25">
        <f t="shared" si="1"/>
        <v>2.694523076923077E-2</v>
      </c>
      <c r="Z38" s="25">
        <f t="shared" si="4"/>
        <v>0.94610953846153845</v>
      </c>
      <c r="AA38" s="25">
        <f t="shared" si="5"/>
        <v>0.97305476923076917</v>
      </c>
    </row>
    <row r="39" spans="1:27" ht="16" hidden="1" customHeight="1" outlineLevel="4" x14ac:dyDescent="0.35">
      <c r="A39" s="21" t="s">
        <v>30</v>
      </c>
      <c r="B39" s="21" t="s">
        <v>31</v>
      </c>
      <c r="C39" s="21">
        <v>1</v>
      </c>
      <c r="D39" s="21" t="s">
        <v>85</v>
      </c>
      <c r="E39" s="21" t="s">
        <v>33</v>
      </c>
      <c r="F39" s="22" t="s">
        <v>34</v>
      </c>
      <c r="G39" s="21">
        <v>1120</v>
      </c>
      <c r="H39" s="21">
        <v>709800000</v>
      </c>
      <c r="I39" s="21">
        <v>0</v>
      </c>
      <c r="J39" s="23" t="s">
        <v>86</v>
      </c>
      <c r="K39" s="24">
        <v>1000000</v>
      </c>
      <c r="L39" s="24">
        <v>1000000</v>
      </c>
      <c r="M39" s="24">
        <v>0</v>
      </c>
      <c r="N39" s="24">
        <f t="shared" si="0"/>
        <v>1000000</v>
      </c>
      <c r="O39" s="24">
        <v>0</v>
      </c>
      <c r="P39" s="24">
        <v>213974.83</v>
      </c>
      <c r="Q39" s="24">
        <v>0</v>
      </c>
      <c r="R39" s="24">
        <v>124535.03</v>
      </c>
      <c r="S39" s="24">
        <v>124535.03</v>
      </c>
      <c r="T39" s="24">
        <v>661490.14</v>
      </c>
      <c r="U39" s="24">
        <v>661490.14</v>
      </c>
      <c r="V39" s="24">
        <v>0</v>
      </c>
      <c r="W39" s="24">
        <f t="shared" si="2"/>
        <v>661490.14</v>
      </c>
      <c r="X39" s="25">
        <f t="shared" si="3"/>
        <v>0.12453503</v>
      </c>
      <c r="Y39" s="25">
        <f t="shared" si="1"/>
        <v>0.12453503</v>
      </c>
      <c r="Z39" s="25">
        <f t="shared" si="4"/>
        <v>0.21397482999999998</v>
      </c>
      <c r="AA39" s="25">
        <f t="shared" si="5"/>
        <v>0.33850986</v>
      </c>
    </row>
    <row r="40" spans="1:27" ht="16" hidden="1" customHeight="1" outlineLevel="4" x14ac:dyDescent="0.35">
      <c r="A40" s="21" t="s">
        <v>30</v>
      </c>
      <c r="B40" s="21" t="s">
        <v>31</v>
      </c>
      <c r="C40" s="21">
        <v>1</v>
      </c>
      <c r="D40" s="21" t="s">
        <v>87</v>
      </c>
      <c r="E40" s="21" t="s">
        <v>33</v>
      </c>
      <c r="F40" s="22" t="s">
        <v>34</v>
      </c>
      <c r="G40" s="21">
        <v>1120</v>
      </c>
      <c r="H40" s="21">
        <v>709800000</v>
      </c>
      <c r="I40" s="21">
        <v>0</v>
      </c>
      <c r="J40" s="23" t="s">
        <v>88</v>
      </c>
      <c r="K40" s="24">
        <v>37169970</v>
      </c>
      <c r="L40" s="24">
        <v>51169970</v>
      </c>
      <c r="M40" s="24">
        <v>0</v>
      </c>
      <c r="N40" s="24">
        <f t="shared" si="0"/>
        <v>51169970</v>
      </c>
      <c r="O40" s="24">
        <v>2014002</v>
      </c>
      <c r="P40" s="24">
        <v>14700275.18</v>
      </c>
      <c r="Q40" s="24">
        <v>4337418.05</v>
      </c>
      <c r="R40" s="24">
        <v>3969637.81</v>
      </c>
      <c r="S40" s="24">
        <v>3969637.81</v>
      </c>
      <c r="T40" s="24">
        <v>3348636.96</v>
      </c>
      <c r="U40" s="24">
        <v>26148636.960000001</v>
      </c>
      <c r="V40" s="24">
        <v>0</v>
      </c>
      <c r="W40" s="24">
        <f t="shared" si="2"/>
        <v>26148636.960000001</v>
      </c>
      <c r="X40" s="25">
        <f t="shared" si="3"/>
        <v>7.7577489492372184E-2</v>
      </c>
      <c r="Y40" s="25">
        <f t="shared" si="1"/>
        <v>7.7577489492372184E-2</v>
      </c>
      <c r="Z40" s="25">
        <f t="shared" si="4"/>
        <v>0.41140722243925493</v>
      </c>
      <c r="AA40" s="25">
        <f t="shared" si="5"/>
        <v>0.48898471193162713</v>
      </c>
    </row>
    <row r="41" spans="1:27" ht="16" hidden="1" customHeight="1" outlineLevel="4" x14ac:dyDescent="0.35">
      <c r="A41" s="21" t="s">
        <v>30</v>
      </c>
      <c r="B41" s="21" t="s">
        <v>31</v>
      </c>
      <c r="C41" s="21">
        <v>1</v>
      </c>
      <c r="D41" s="21" t="s">
        <v>89</v>
      </c>
      <c r="E41" s="21" t="s">
        <v>33</v>
      </c>
      <c r="F41" s="22" t="s">
        <v>34</v>
      </c>
      <c r="G41" s="21">
        <v>1120</v>
      </c>
      <c r="H41" s="21">
        <v>709800000</v>
      </c>
      <c r="I41" s="21">
        <v>0</v>
      </c>
      <c r="J41" s="23" t="s">
        <v>90</v>
      </c>
      <c r="K41" s="24">
        <v>37320000</v>
      </c>
      <c r="L41" s="24">
        <v>37320000</v>
      </c>
      <c r="M41" s="24">
        <v>0</v>
      </c>
      <c r="N41" s="24">
        <f t="shared" si="0"/>
        <v>37320000</v>
      </c>
      <c r="O41" s="24">
        <v>0</v>
      </c>
      <c r="P41" s="24">
        <v>35694078.950000003</v>
      </c>
      <c r="Q41" s="24">
        <v>0</v>
      </c>
      <c r="R41" s="24">
        <v>0</v>
      </c>
      <c r="S41" s="24">
        <v>0</v>
      </c>
      <c r="T41" s="24">
        <v>0</v>
      </c>
      <c r="U41" s="24">
        <v>1625921.05</v>
      </c>
      <c r="V41" s="24">
        <v>0</v>
      </c>
      <c r="W41" s="24">
        <f t="shared" si="2"/>
        <v>1625921.049999997</v>
      </c>
      <c r="X41" s="25">
        <f t="shared" si="3"/>
        <v>0</v>
      </c>
      <c r="Y41" s="25">
        <f t="shared" si="1"/>
        <v>0</v>
      </c>
      <c r="Z41" s="25">
        <f t="shared" si="4"/>
        <v>0.95643298365487683</v>
      </c>
      <c r="AA41" s="25">
        <f t="shared" si="5"/>
        <v>0.95643298365487683</v>
      </c>
    </row>
    <row r="42" spans="1:27" ht="16" hidden="1" customHeight="1" outlineLevel="4" x14ac:dyDescent="0.35">
      <c r="A42" s="21" t="s">
        <v>30</v>
      </c>
      <c r="B42" s="21" t="s">
        <v>31</v>
      </c>
      <c r="C42" s="21">
        <v>1</v>
      </c>
      <c r="D42" s="21" t="s">
        <v>91</v>
      </c>
      <c r="E42" s="21" t="s">
        <v>33</v>
      </c>
      <c r="F42" s="22" t="s">
        <v>34</v>
      </c>
      <c r="G42" s="21">
        <v>1120</v>
      </c>
      <c r="H42" s="21">
        <v>709800000</v>
      </c>
      <c r="I42" s="21">
        <v>0</v>
      </c>
      <c r="J42" s="23" t="s">
        <v>92</v>
      </c>
      <c r="K42" s="24">
        <v>0</v>
      </c>
      <c r="L42" s="24">
        <v>209265.31</v>
      </c>
      <c r="M42" s="24">
        <v>0</v>
      </c>
      <c r="N42" s="24">
        <f t="shared" si="0"/>
        <v>209265.31</v>
      </c>
      <c r="O42" s="24">
        <v>0</v>
      </c>
      <c r="P42" s="24">
        <v>209265.31</v>
      </c>
      <c r="Q42" s="24">
        <v>0</v>
      </c>
      <c r="R42" s="24">
        <v>0</v>
      </c>
      <c r="S42" s="24">
        <v>0</v>
      </c>
      <c r="T42" s="24">
        <v>0</v>
      </c>
      <c r="U42" s="24">
        <v>0</v>
      </c>
      <c r="V42" s="24">
        <v>0</v>
      </c>
      <c r="W42" s="24">
        <f t="shared" si="2"/>
        <v>0</v>
      </c>
      <c r="X42" s="25">
        <f t="shared" si="3"/>
        <v>0</v>
      </c>
      <c r="Y42" s="25">
        <f t="shared" si="1"/>
        <v>0</v>
      </c>
      <c r="Z42" s="25">
        <f t="shared" si="4"/>
        <v>1</v>
      </c>
      <c r="AA42" s="25">
        <f t="shared" si="5"/>
        <v>1</v>
      </c>
    </row>
    <row r="43" spans="1:27" ht="16" hidden="1" customHeight="1" outlineLevel="3" x14ac:dyDescent="0.35">
      <c r="A43" s="38"/>
      <c r="B43" s="38"/>
      <c r="C43" s="38" t="s">
        <v>470</v>
      </c>
      <c r="D43" s="38"/>
      <c r="E43" s="38"/>
      <c r="F43" s="47"/>
      <c r="G43" s="38"/>
      <c r="H43" s="38"/>
      <c r="I43" s="38"/>
      <c r="J43" s="48"/>
      <c r="K43" s="49">
        <f t="shared" ref="K43:W43" si="7">SUBTOTAL(9,K29:K42)</f>
        <v>446551120</v>
      </c>
      <c r="L43" s="49">
        <f t="shared" si="7"/>
        <v>446551120</v>
      </c>
      <c r="M43" s="49">
        <f t="shared" si="7"/>
        <v>-29658037</v>
      </c>
      <c r="N43" s="49">
        <f t="shared" si="7"/>
        <v>446551120</v>
      </c>
      <c r="O43" s="49">
        <f t="shared" si="7"/>
        <v>22339769.219999999</v>
      </c>
      <c r="P43" s="49">
        <f t="shared" si="7"/>
        <v>179239353.49000001</v>
      </c>
      <c r="Q43" s="49">
        <f t="shared" si="7"/>
        <v>4337418.05</v>
      </c>
      <c r="R43" s="49">
        <f t="shared" si="7"/>
        <v>24916886.139999997</v>
      </c>
      <c r="S43" s="49">
        <f t="shared" si="7"/>
        <v>24748345.639999997</v>
      </c>
      <c r="T43" s="49">
        <f t="shared" si="7"/>
        <v>49478998.32</v>
      </c>
      <c r="U43" s="49">
        <f t="shared" si="7"/>
        <v>215717693.10000002</v>
      </c>
      <c r="V43" s="49">
        <f t="shared" si="7"/>
        <v>0</v>
      </c>
      <c r="W43" s="49">
        <f t="shared" si="7"/>
        <v>215717693.10000002</v>
      </c>
      <c r="X43" s="50">
        <f t="shared" si="3"/>
        <v>5.5798507772189657E-2</v>
      </c>
      <c r="Y43" s="50">
        <f t="shared" si="1"/>
        <v>5.5798507772189657E-2</v>
      </c>
      <c r="Z43" s="50">
        <f t="shared" si="4"/>
        <v>0.46112646802901314</v>
      </c>
      <c r="AA43" s="50">
        <f t="shared" si="5"/>
        <v>0.51692497580120278</v>
      </c>
    </row>
    <row r="44" spans="1:27" ht="16" hidden="1" customHeight="1" outlineLevel="4" x14ac:dyDescent="0.35">
      <c r="A44" s="21" t="s">
        <v>30</v>
      </c>
      <c r="B44" s="21" t="s">
        <v>31</v>
      </c>
      <c r="C44" s="21">
        <v>2</v>
      </c>
      <c r="D44" s="21" t="s">
        <v>93</v>
      </c>
      <c r="E44" s="21" t="s">
        <v>33</v>
      </c>
      <c r="F44" s="22" t="s">
        <v>34</v>
      </c>
      <c r="G44" s="21">
        <v>1120</v>
      </c>
      <c r="H44" s="21">
        <v>709800000</v>
      </c>
      <c r="I44" s="21">
        <v>0</v>
      </c>
      <c r="J44" s="23" t="s">
        <v>94</v>
      </c>
      <c r="K44" s="24">
        <v>92400</v>
      </c>
      <c r="L44" s="24">
        <v>92400</v>
      </c>
      <c r="M44" s="24">
        <v>0</v>
      </c>
      <c r="N44" s="24">
        <f t="shared" si="0"/>
        <v>92400</v>
      </c>
      <c r="O44" s="24">
        <v>91599</v>
      </c>
      <c r="P44" s="24">
        <v>0</v>
      </c>
      <c r="Q44" s="24">
        <v>0</v>
      </c>
      <c r="R44" s="24">
        <v>0</v>
      </c>
      <c r="S44" s="24">
        <v>0</v>
      </c>
      <c r="T44" s="24">
        <v>801</v>
      </c>
      <c r="U44" s="24">
        <v>801</v>
      </c>
      <c r="V44" s="24">
        <v>0</v>
      </c>
      <c r="W44" s="24">
        <f t="shared" si="2"/>
        <v>801</v>
      </c>
      <c r="X44" s="25">
        <f t="shared" si="3"/>
        <v>0</v>
      </c>
      <c r="Y44" s="25">
        <f t="shared" si="1"/>
        <v>0</v>
      </c>
      <c r="Z44" s="25">
        <f t="shared" si="4"/>
        <v>0.99133116883116879</v>
      </c>
      <c r="AA44" s="25">
        <f t="shared" si="5"/>
        <v>0.99133116883116879</v>
      </c>
    </row>
    <row r="45" spans="1:27" ht="16" hidden="1" customHeight="1" outlineLevel="4" x14ac:dyDescent="0.35">
      <c r="A45" s="21" t="s">
        <v>30</v>
      </c>
      <c r="B45" s="21" t="s">
        <v>31</v>
      </c>
      <c r="C45" s="21">
        <v>2</v>
      </c>
      <c r="D45" s="21" t="s">
        <v>95</v>
      </c>
      <c r="E45" s="21" t="s">
        <v>33</v>
      </c>
      <c r="F45" s="22" t="s">
        <v>34</v>
      </c>
      <c r="G45" s="21">
        <v>1120</v>
      </c>
      <c r="H45" s="21">
        <v>709800000</v>
      </c>
      <c r="I45" s="21">
        <v>0</v>
      </c>
      <c r="J45" s="23" t="s">
        <v>96</v>
      </c>
      <c r="K45" s="24">
        <v>150000</v>
      </c>
      <c r="L45" s="24">
        <v>150000</v>
      </c>
      <c r="M45" s="24">
        <v>0</v>
      </c>
      <c r="N45" s="24">
        <f t="shared" si="0"/>
        <v>150000</v>
      </c>
      <c r="O45" s="24">
        <v>0</v>
      </c>
      <c r="P45" s="24">
        <v>0</v>
      </c>
      <c r="Q45" s="24">
        <v>0</v>
      </c>
      <c r="R45" s="24">
        <v>0</v>
      </c>
      <c r="S45" s="24">
        <v>0</v>
      </c>
      <c r="T45" s="24">
        <v>0</v>
      </c>
      <c r="U45" s="24">
        <v>150000</v>
      </c>
      <c r="V45" s="24">
        <v>0</v>
      </c>
      <c r="W45" s="24">
        <f t="shared" si="2"/>
        <v>150000</v>
      </c>
      <c r="X45" s="25">
        <f t="shared" si="3"/>
        <v>0</v>
      </c>
      <c r="Y45" s="25">
        <f t="shared" si="1"/>
        <v>0</v>
      </c>
      <c r="Z45" s="25">
        <f t="shared" si="4"/>
        <v>0</v>
      </c>
      <c r="AA45" s="25">
        <f t="shared" si="5"/>
        <v>0</v>
      </c>
    </row>
    <row r="46" spans="1:27" ht="16" hidden="1" customHeight="1" outlineLevel="4" x14ac:dyDescent="0.35">
      <c r="A46" s="21" t="s">
        <v>30</v>
      </c>
      <c r="B46" s="21" t="s">
        <v>31</v>
      </c>
      <c r="C46" s="21">
        <v>2</v>
      </c>
      <c r="D46" s="21" t="s">
        <v>97</v>
      </c>
      <c r="E46" s="21" t="s">
        <v>33</v>
      </c>
      <c r="F46" s="22" t="s">
        <v>34</v>
      </c>
      <c r="G46" s="21">
        <v>1120</v>
      </c>
      <c r="H46" s="21">
        <v>709800000</v>
      </c>
      <c r="I46" s="21">
        <v>0</v>
      </c>
      <c r="J46" s="23" t="s">
        <v>98</v>
      </c>
      <c r="K46" s="24">
        <v>6873731</v>
      </c>
      <c r="L46" s="24">
        <v>6873731</v>
      </c>
      <c r="M46" s="24">
        <v>0</v>
      </c>
      <c r="N46" s="24">
        <f t="shared" si="0"/>
        <v>6873731</v>
      </c>
      <c r="O46" s="24">
        <v>0</v>
      </c>
      <c r="P46" s="24">
        <v>0</v>
      </c>
      <c r="Q46" s="24">
        <v>0</v>
      </c>
      <c r="R46" s="24">
        <v>0</v>
      </c>
      <c r="S46" s="24">
        <v>0</v>
      </c>
      <c r="T46" s="24">
        <v>2369485</v>
      </c>
      <c r="U46" s="24">
        <v>6873731</v>
      </c>
      <c r="V46" s="24">
        <v>0</v>
      </c>
      <c r="W46" s="24">
        <f t="shared" si="2"/>
        <v>6873731</v>
      </c>
      <c r="X46" s="25">
        <f t="shared" si="3"/>
        <v>0</v>
      </c>
      <c r="Y46" s="25">
        <f t="shared" si="1"/>
        <v>0</v>
      </c>
      <c r="Z46" s="25">
        <f t="shared" si="4"/>
        <v>0</v>
      </c>
      <c r="AA46" s="25">
        <f t="shared" si="5"/>
        <v>0</v>
      </c>
    </row>
    <row r="47" spans="1:27" ht="16" hidden="1" customHeight="1" outlineLevel="4" x14ac:dyDescent="0.35">
      <c r="A47" s="21" t="s">
        <v>30</v>
      </c>
      <c r="B47" s="21" t="s">
        <v>31</v>
      </c>
      <c r="C47" s="21">
        <v>2</v>
      </c>
      <c r="D47" s="21" t="s">
        <v>99</v>
      </c>
      <c r="E47" s="21" t="s">
        <v>33</v>
      </c>
      <c r="F47" s="22" t="s">
        <v>34</v>
      </c>
      <c r="G47" s="21">
        <v>1120</v>
      </c>
      <c r="H47" s="21">
        <v>709800000</v>
      </c>
      <c r="I47" s="21">
        <v>0</v>
      </c>
      <c r="J47" s="23" t="s">
        <v>100</v>
      </c>
      <c r="K47" s="24">
        <v>37000</v>
      </c>
      <c r="L47" s="24">
        <v>37000</v>
      </c>
      <c r="M47" s="24">
        <v>0</v>
      </c>
      <c r="N47" s="24">
        <f t="shared" si="0"/>
        <v>37000</v>
      </c>
      <c r="O47" s="24">
        <v>0</v>
      </c>
      <c r="P47" s="24">
        <v>0</v>
      </c>
      <c r="Q47" s="24">
        <v>0</v>
      </c>
      <c r="R47" s="24">
        <v>0</v>
      </c>
      <c r="S47" s="24">
        <v>0</v>
      </c>
      <c r="T47" s="24">
        <v>0</v>
      </c>
      <c r="U47" s="24">
        <v>37000</v>
      </c>
      <c r="V47" s="24">
        <v>0</v>
      </c>
      <c r="W47" s="24">
        <f t="shared" si="2"/>
        <v>37000</v>
      </c>
      <c r="X47" s="25">
        <f t="shared" si="3"/>
        <v>0</v>
      </c>
      <c r="Y47" s="25">
        <f t="shared" si="1"/>
        <v>0</v>
      </c>
      <c r="Z47" s="25">
        <f t="shared" si="4"/>
        <v>0</v>
      </c>
      <c r="AA47" s="25">
        <f t="shared" si="5"/>
        <v>0</v>
      </c>
    </row>
    <row r="48" spans="1:27" ht="16" hidden="1" customHeight="1" outlineLevel="4" x14ac:dyDescent="0.35">
      <c r="A48" s="21" t="s">
        <v>30</v>
      </c>
      <c r="B48" s="21" t="s">
        <v>31</v>
      </c>
      <c r="C48" s="21">
        <v>2</v>
      </c>
      <c r="D48" s="21" t="s">
        <v>101</v>
      </c>
      <c r="E48" s="21" t="s">
        <v>33</v>
      </c>
      <c r="F48" s="22" t="s">
        <v>34</v>
      </c>
      <c r="G48" s="21">
        <v>1120</v>
      </c>
      <c r="H48" s="21">
        <v>709800000</v>
      </c>
      <c r="I48" s="21">
        <v>0</v>
      </c>
      <c r="J48" s="23" t="s">
        <v>102</v>
      </c>
      <c r="K48" s="24">
        <v>3447477</v>
      </c>
      <c r="L48" s="24">
        <v>3447477</v>
      </c>
      <c r="M48" s="24">
        <v>0</v>
      </c>
      <c r="N48" s="24">
        <f t="shared" si="0"/>
        <v>3447477</v>
      </c>
      <c r="O48" s="24">
        <v>0</v>
      </c>
      <c r="P48" s="24">
        <v>0</v>
      </c>
      <c r="Q48" s="24">
        <v>0</v>
      </c>
      <c r="R48" s="24">
        <v>0</v>
      </c>
      <c r="S48" s="24">
        <v>0</v>
      </c>
      <c r="T48" s="24">
        <v>3438277</v>
      </c>
      <c r="U48" s="24">
        <v>3447477</v>
      </c>
      <c r="V48" s="24">
        <v>0</v>
      </c>
      <c r="W48" s="24">
        <f t="shared" si="2"/>
        <v>3447477</v>
      </c>
      <c r="X48" s="25">
        <f t="shared" si="3"/>
        <v>0</v>
      </c>
      <c r="Y48" s="25">
        <f t="shared" si="1"/>
        <v>0</v>
      </c>
      <c r="Z48" s="25">
        <f t="shared" si="4"/>
        <v>0</v>
      </c>
      <c r="AA48" s="25">
        <f t="shared" si="5"/>
        <v>0</v>
      </c>
    </row>
    <row r="49" spans="1:27" ht="16" hidden="1" customHeight="1" outlineLevel="4" x14ac:dyDescent="0.35">
      <c r="A49" s="21" t="s">
        <v>30</v>
      </c>
      <c r="B49" s="21" t="s">
        <v>31</v>
      </c>
      <c r="C49" s="21">
        <v>2</v>
      </c>
      <c r="D49" s="21" t="s">
        <v>103</v>
      </c>
      <c r="E49" s="21" t="s">
        <v>33</v>
      </c>
      <c r="F49" s="22" t="s">
        <v>34</v>
      </c>
      <c r="G49" s="21">
        <v>1120</v>
      </c>
      <c r="H49" s="21">
        <v>709800000</v>
      </c>
      <c r="I49" s="21">
        <v>0</v>
      </c>
      <c r="J49" s="23" t="s">
        <v>104</v>
      </c>
      <c r="K49" s="24">
        <v>10102799</v>
      </c>
      <c r="L49" s="24">
        <v>10102799</v>
      </c>
      <c r="M49" s="24">
        <v>0</v>
      </c>
      <c r="N49" s="24">
        <f t="shared" si="0"/>
        <v>10102799</v>
      </c>
      <c r="O49" s="24">
        <v>3616725</v>
      </c>
      <c r="P49" s="24">
        <v>0</v>
      </c>
      <c r="Q49" s="24">
        <v>0</v>
      </c>
      <c r="R49" s="24">
        <v>0</v>
      </c>
      <c r="S49" s="24">
        <v>0</v>
      </c>
      <c r="T49" s="24">
        <v>1687362</v>
      </c>
      <c r="U49" s="24">
        <v>6486074</v>
      </c>
      <c r="V49" s="24">
        <v>0</v>
      </c>
      <c r="W49" s="24">
        <f t="shared" si="2"/>
        <v>6486074</v>
      </c>
      <c r="X49" s="25">
        <f t="shared" si="3"/>
        <v>0</v>
      </c>
      <c r="Y49" s="25">
        <f t="shared" si="1"/>
        <v>0</v>
      </c>
      <c r="Z49" s="25">
        <f t="shared" si="4"/>
        <v>0.35799237419253815</v>
      </c>
      <c r="AA49" s="25">
        <f t="shared" si="5"/>
        <v>0.35799237419253815</v>
      </c>
    </row>
    <row r="50" spans="1:27" ht="16" hidden="1" customHeight="1" outlineLevel="4" x14ac:dyDescent="0.35">
      <c r="A50" s="21" t="s">
        <v>30</v>
      </c>
      <c r="B50" s="21" t="s">
        <v>31</v>
      </c>
      <c r="C50" s="21">
        <v>2</v>
      </c>
      <c r="D50" s="21" t="s">
        <v>105</v>
      </c>
      <c r="E50" s="21" t="s">
        <v>33</v>
      </c>
      <c r="F50" s="22" t="s">
        <v>34</v>
      </c>
      <c r="G50" s="21">
        <v>1120</v>
      </c>
      <c r="H50" s="21">
        <v>709800000</v>
      </c>
      <c r="I50" s="21">
        <v>0</v>
      </c>
      <c r="J50" s="23" t="s">
        <v>106</v>
      </c>
      <c r="K50" s="24">
        <v>450000</v>
      </c>
      <c r="L50" s="24">
        <v>450000</v>
      </c>
      <c r="M50" s="24">
        <v>0</v>
      </c>
      <c r="N50" s="24">
        <f t="shared" si="0"/>
        <v>450000</v>
      </c>
      <c r="O50" s="24">
        <v>0</v>
      </c>
      <c r="P50" s="24">
        <v>0</v>
      </c>
      <c r="Q50" s="24">
        <v>0</v>
      </c>
      <c r="R50" s="24">
        <v>0</v>
      </c>
      <c r="S50" s="24">
        <v>0</v>
      </c>
      <c r="T50" s="24">
        <v>0</v>
      </c>
      <c r="U50" s="24">
        <v>450000</v>
      </c>
      <c r="V50" s="24">
        <v>0</v>
      </c>
      <c r="W50" s="24">
        <f t="shared" si="2"/>
        <v>450000</v>
      </c>
      <c r="X50" s="25">
        <f t="shared" si="3"/>
        <v>0</v>
      </c>
      <c r="Y50" s="25">
        <f t="shared" si="1"/>
        <v>0</v>
      </c>
      <c r="Z50" s="25">
        <f t="shared" si="4"/>
        <v>0</v>
      </c>
      <c r="AA50" s="25">
        <f t="shared" si="5"/>
        <v>0</v>
      </c>
    </row>
    <row r="51" spans="1:27" ht="16" hidden="1" customHeight="1" outlineLevel="3" x14ac:dyDescent="0.35">
      <c r="A51" s="38"/>
      <c r="B51" s="38"/>
      <c r="C51" s="38" t="s">
        <v>471</v>
      </c>
      <c r="D51" s="38"/>
      <c r="E51" s="38"/>
      <c r="F51" s="47"/>
      <c r="G51" s="38"/>
      <c r="H51" s="38"/>
      <c r="I51" s="38"/>
      <c r="J51" s="48"/>
      <c r="K51" s="49">
        <f t="shared" ref="K51:W51" si="8">SUBTOTAL(9,K44:K50)</f>
        <v>21153407</v>
      </c>
      <c r="L51" s="49">
        <f t="shared" si="8"/>
        <v>21153407</v>
      </c>
      <c r="M51" s="49">
        <f t="shared" si="8"/>
        <v>0</v>
      </c>
      <c r="N51" s="49">
        <f t="shared" si="8"/>
        <v>21153407</v>
      </c>
      <c r="O51" s="49">
        <f t="shared" si="8"/>
        <v>3708324</v>
      </c>
      <c r="P51" s="49">
        <f t="shared" si="8"/>
        <v>0</v>
      </c>
      <c r="Q51" s="49">
        <f t="shared" si="8"/>
        <v>0</v>
      </c>
      <c r="R51" s="49">
        <f t="shared" si="8"/>
        <v>0</v>
      </c>
      <c r="S51" s="49">
        <f t="shared" si="8"/>
        <v>0</v>
      </c>
      <c r="T51" s="49">
        <f t="shared" si="8"/>
        <v>7495925</v>
      </c>
      <c r="U51" s="49">
        <f t="shared" si="8"/>
        <v>17445083</v>
      </c>
      <c r="V51" s="49">
        <f t="shared" si="8"/>
        <v>0</v>
      </c>
      <c r="W51" s="49">
        <f t="shared" si="8"/>
        <v>17445083</v>
      </c>
      <c r="X51" s="50">
        <f t="shared" si="3"/>
        <v>0</v>
      </c>
      <c r="Y51" s="50">
        <f t="shared" si="1"/>
        <v>0</v>
      </c>
      <c r="Z51" s="50">
        <f t="shared" si="4"/>
        <v>0.17530622844821167</v>
      </c>
      <c r="AA51" s="50">
        <f t="shared" si="5"/>
        <v>0.17530622844821167</v>
      </c>
    </row>
    <row r="52" spans="1:27" ht="16" hidden="1" customHeight="1" outlineLevel="4" x14ac:dyDescent="0.35">
      <c r="A52" s="21" t="s">
        <v>30</v>
      </c>
      <c r="B52" s="21" t="s">
        <v>31</v>
      </c>
      <c r="C52" s="21">
        <v>5</v>
      </c>
      <c r="D52" s="21" t="s">
        <v>107</v>
      </c>
      <c r="E52" s="21" t="s">
        <v>33</v>
      </c>
      <c r="F52" s="22">
        <v>280</v>
      </c>
      <c r="G52" s="21">
        <v>2210</v>
      </c>
      <c r="H52" s="21">
        <v>709800000</v>
      </c>
      <c r="I52" s="21">
        <v>0</v>
      </c>
      <c r="J52" s="23" t="s">
        <v>108</v>
      </c>
      <c r="K52" s="24">
        <v>9736451</v>
      </c>
      <c r="L52" s="24">
        <v>6426182</v>
      </c>
      <c r="M52" s="24">
        <v>0</v>
      </c>
      <c r="N52" s="24">
        <f t="shared" si="0"/>
        <v>6426182</v>
      </c>
      <c r="O52" s="24">
        <v>0</v>
      </c>
      <c r="P52" s="24">
        <v>271200</v>
      </c>
      <c r="Q52" s="24">
        <v>1028684.2</v>
      </c>
      <c r="R52" s="24">
        <v>0</v>
      </c>
      <c r="S52" s="24">
        <v>0</v>
      </c>
      <c r="T52" s="24">
        <v>5126297.8</v>
      </c>
      <c r="U52" s="24">
        <v>5126297.8</v>
      </c>
      <c r="V52" s="24">
        <v>0</v>
      </c>
      <c r="W52" s="24">
        <f t="shared" si="2"/>
        <v>5126297.8</v>
      </c>
      <c r="X52" s="25">
        <f t="shared" si="3"/>
        <v>0</v>
      </c>
      <c r="Y52" s="25">
        <f t="shared" si="1"/>
        <v>0</v>
      </c>
      <c r="Z52" s="25">
        <f t="shared" si="4"/>
        <v>0.20227939389204974</v>
      </c>
      <c r="AA52" s="25">
        <f t="shared" si="5"/>
        <v>0.20227939389204974</v>
      </c>
    </row>
    <row r="53" spans="1:27" ht="16" hidden="1" customHeight="1" outlineLevel="4" x14ac:dyDescent="0.35">
      <c r="A53" s="21" t="s">
        <v>30</v>
      </c>
      <c r="B53" s="21" t="s">
        <v>31</v>
      </c>
      <c r="C53" s="21">
        <v>5</v>
      </c>
      <c r="D53" s="21" t="s">
        <v>109</v>
      </c>
      <c r="E53" s="21" t="s">
        <v>33</v>
      </c>
      <c r="F53" s="22">
        <v>280</v>
      </c>
      <c r="G53" s="21">
        <v>2210</v>
      </c>
      <c r="H53" s="21">
        <v>709800000</v>
      </c>
      <c r="I53" s="21">
        <v>0</v>
      </c>
      <c r="J53" s="23" t="s">
        <v>110</v>
      </c>
      <c r="K53" s="24">
        <v>17434277</v>
      </c>
      <c r="L53" s="24">
        <v>16076351.199999999</v>
      </c>
      <c r="M53" s="24">
        <v>0</v>
      </c>
      <c r="N53" s="24">
        <f t="shared" si="0"/>
        <v>16076351.199999999</v>
      </c>
      <c r="O53" s="24">
        <v>2432200</v>
      </c>
      <c r="P53" s="24">
        <v>6921250</v>
      </c>
      <c r="Q53" s="24">
        <v>0</v>
      </c>
      <c r="R53" s="24">
        <v>0</v>
      </c>
      <c r="S53" s="24">
        <v>0</v>
      </c>
      <c r="T53" s="24">
        <v>6722901.2000000002</v>
      </c>
      <c r="U53" s="24">
        <v>6722901.2000000002</v>
      </c>
      <c r="V53" s="24">
        <v>0</v>
      </c>
      <c r="W53" s="24">
        <f t="shared" si="2"/>
        <v>6722901.1999999993</v>
      </c>
      <c r="X53" s="25">
        <f t="shared" si="3"/>
        <v>0</v>
      </c>
      <c r="Y53" s="25">
        <f t="shared" si="1"/>
        <v>0</v>
      </c>
      <c r="Z53" s="25">
        <f t="shared" si="4"/>
        <v>0.58181423655387676</v>
      </c>
      <c r="AA53" s="25">
        <f t="shared" si="5"/>
        <v>0.58181423655387676</v>
      </c>
    </row>
    <row r="54" spans="1:27" ht="16" hidden="1" customHeight="1" outlineLevel="4" x14ac:dyDescent="0.35">
      <c r="A54" s="21" t="s">
        <v>30</v>
      </c>
      <c r="B54" s="21" t="s">
        <v>31</v>
      </c>
      <c r="C54" s="21">
        <v>5</v>
      </c>
      <c r="D54" s="21" t="s">
        <v>111</v>
      </c>
      <c r="E54" s="21" t="s">
        <v>33</v>
      </c>
      <c r="F54" s="22">
        <v>280</v>
      </c>
      <c r="G54" s="21">
        <v>2210</v>
      </c>
      <c r="H54" s="21">
        <v>709800000</v>
      </c>
      <c r="I54" s="21">
        <v>0</v>
      </c>
      <c r="J54" s="23" t="s">
        <v>112</v>
      </c>
      <c r="K54" s="24">
        <v>5244673</v>
      </c>
      <c r="L54" s="24">
        <v>3017965</v>
      </c>
      <c r="M54" s="24">
        <v>0</v>
      </c>
      <c r="N54" s="24">
        <f t="shared" si="0"/>
        <v>3017965</v>
      </c>
      <c r="O54" s="24">
        <v>3006184</v>
      </c>
      <c r="P54" s="24">
        <v>0</v>
      </c>
      <c r="Q54" s="24">
        <v>0</v>
      </c>
      <c r="R54" s="24">
        <v>0</v>
      </c>
      <c r="S54" s="24">
        <v>0</v>
      </c>
      <c r="T54" s="24">
        <v>11781</v>
      </c>
      <c r="U54" s="24">
        <v>11781</v>
      </c>
      <c r="V54" s="24">
        <v>0</v>
      </c>
      <c r="W54" s="24">
        <f t="shared" si="2"/>
        <v>11781</v>
      </c>
      <c r="X54" s="25">
        <f t="shared" si="3"/>
        <v>0</v>
      </c>
      <c r="Y54" s="25">
        <f t="shared" si="1"/>
        <v>0</v>
      </c>
      <c r="Z54" s="25">
        <f t="shared" si="4"/>
        <v>0.99609637620051927</v>
      </c>
      <c r="AA54" s="25">
        <f t="shared" si="5"/>
        <v>0.99609637620051927</v>
      </c>
    </row>
    <row r="55" spans="1:27" ht="16" hidden="1" customHeight="1" outlineLevel="4" x14ac:dyDescent="0.35">
      <c r="A55" s="21" t="s">
        <v>30</v>
      </c>
      <c r="B55" s="21" t="s">
        <v>31</v>
      </c>
      <c r="C55" s="21">
        <v>5</v>
      </c>
      <c r="D55" s="21" t="s">
        <v>113</v>
      </c>
      <c r="E55" s="21" t="s">
        <v>33</v>
      </c>
      <c r="F55" s="22">
        <v>280</v>
      </c>
      <c r="G55" s="21">
        <v>2210</v>
      </c>
      <c r="H55" s="21">
        <v>709800000</v>
      </c>
      <c r="I55" s="21">
        <v>0</v>
      </c>
      <c r="J55" s="23" t="s">
        <v>114</v>
      </c>
      <c r="K55" s="24">
        <v>6923614</v>
      </c>
      <c r="L55" s="24">
        <v>6441216</v>
      </c>
      <c r="M55" s="24">
        <v>0</v>
      </c>
      <c r="N55" s="24">
        <f t="shared" si="0"/>
        <v>6441216</v>
      </c>
      <c r="O55" s="24">
        <v>4011129</v>
      </c>
      <c r="P55" s="24">
        <v>0</v>
      </c>
      <c r="Q55" s="24">
        <v>0</v>
      </c>
      <c r="R55" s="24">
        <v>468950</v>
      </c>
      <c r="S55" s="24">
        <v>0</v>
      </c>
      <c r="T55" s="24">
        <v>1961137</v>
      </c>
      <c r="U55" s="24">
        <v>1961137</v>
      </c>
      <c r="V55" s="24">
        <v>0</v>
      </c>
      <c r="W55" s="24">
        <f t="shared" si="2"/>
        <v>1961137</v>
      </c>
      <c r="X55" s="25">
        <f t="shared" si="3"/>
        <v>7.2804576030364457E-2</v>
      </c>
      <c r="Y55" s="25">
        <f t="shared" si="1"/>
        <v>7.2804576030364457E-2</v>
      </c>
      <c r="Z55" s="25">
        <f t="shared" si="4"/>
        <v>0.62272853448789789</v>
      </c>
      <c r="AA55" s="25">
        <f t="shared" si="5"/>
        <v>0.69553311051826239</v>
      </c>
    </row>
    <row r="56" spans="1:27" ht="16" hidden="1" customHeight="1" outlineLevel="4" x14ac:dyDescent="0.35">
      <c r="A56" s="21" t="s">
        <v>30</v>
      </c>
      <c r="B56" s="21" t="s">
        <v>31</v>
      </c>
      <c r="C56" s="21">
        <v>5</v>
      </c>
      <c r="D56" s="21" t="s">
        <v>115</v>
      </c>
      <c r="E56" s="21" t="s">
        <v>33</v>
      </c>
      <c r="F56" s="22">
        <v>280</v>
      </c>
      <c r="G56" s="21">
        <v>2240</v>
      </c>
      <c r="H56" s="21">
        <v>709800000</v>
      </c>
      <c r="I56" s="21">
        <v>0</v>
      </c>
      <c r="J56" s="23" t="s">
        <v>116</v>
      </c>
      <c r="K56" s="24">
        <v>69075923</v>
      </c>
      <c r="L56" s="24">
        <v>76453223.799999997</v>
      </c>
      <c r="M56" s="24">
        <v>0</v>
      </c>
      <c r="N56" s="24">
        <f t="shared" si="0"/>
        <v>76453223.799999997</v>
      </c>
      <c r="O56" s="24">
        <v>2436555</v>
      </c>
      <c r="P56" s="24">
        <v>2918331.22</v>
      </c>
      <c r="Q56" s="24">
        <v>0</v>
      </c>
      <c r="R56" s="24">
        <v>4388468</v>
      </c>
      <c r="S56" s="24">
        <v>4388468</v>
      </c>
      <c r="T56" s="24">
        <v>66709869.579999998</v>
      </c>
      <c r="U56" s="24">
        <v>66709869.579999998</v>
      </c>
      <c r="V56" s="24">
        <v>0</v>
      </c>
      <c r="W56" s="24">
        <f t="shared" si="2"/>
        <v>66709869.579999998</v>
      </c>
      <c r="X56" s="25">
        <f t="shared" si="3"/>
        <v>5.7400692631093472E-2</v>
      </c>
      <c r="Y56" s="25">
        <f t="shared" si="1"/>
        <v>5.7400692631093472E-2</v>
      </c>
      <c r="Z56" s="25">
        <f t="shared" si="4"/>
        <v>7.0041339708686048E-2</v>
      </c>
      <c r="AA56" s="25">
        <f t="shared" si="5"/>
        <v>0.12744203233977952</v>
      </c>
    </row>
    <row r="57" spans="1:27" ht="16" hidden="1" customHeight="1" outlineLevel="3" x14ac:dyDescent="0.35">
      <c r="A57" s="38"/>
      <c r="B57" s="38"/>
      <c r="C57" s="38" t="s">
        <v>472</v>
      </c>
      <c r="D57" s="38"/>
      <c r="E57" s="38"/>
      <c r="F57" s="47"/>
      <c r="G57" s="38"/>
      <c r="H57" s="38"/>
      <c r="I57" s="38"/>
      <c r="J57" s="48"/>
      <c r="K57" s="49">
        <f t="shared" ref="K57:W57" si="9">SUBTOTAL(9,K52:K56)</f>
        <v>108414938</v>
      </c>
      <c r="L57" s="49">
        <f t="shared" si="9"/>
        <v>108414938</v>
      </c>
      <c r="M57" s="49">
        <f t="shared" si="9"/>
        <v>0</v>
      </c>
      <c r="N57" s="49">
        <f t="shared" si="9"/>
        <v>108414938</v>
      </c>
      <c r="O57" s="49">
        <f t="shared" si="9"/>
        <v>11886068</v>
      </c>
      <c r="P57" s="49">
        <f t="shared" si="9"/>
        <v>10110781.220000001</v>
      </c>
      <c r="Q57" s="49">
        <f t="shared" si="9"/>
        <v>1028684.2</v>
      </c>
      <c r="R57" s="49">
        <f t="shared" si="9"/>
        <v>4857418</v>
      </c>
      <c r="S57" s="49">
        <f t="shared" si="9"/>
        <v>4388468</v>
      </c>
      <c r="T57" s="49">
        <f t="shared" si="9"/>
        <v>80531986.579999998</v>
      </c>
      <c r="U57" s="49">
        <f t="shared" si="9"/>
        <v>80531986.579999998</v>
      </c>
      <c r="V57" s="49">
        <f t="shared" si="9"/>
        <v>0</v>
      </c>
      <c r="W57" s="49">
        <f t="shared" si="9"/>
        <v>80531986.579999998</v>
      </c>
      <c r="X57" s="50">
        <f t="shared" si="3"/>
        <v>4.4803954967903042E-2</v>
      </c>
      <c r="Y57" s="50">
        <f t="shared" si="1"/>
        <v>4.4803954967903042E-2</v>
      </c>
      <c r="Z57" s="50">
        <f t="shared" si="4"/>
        <v>0.21238340255288435</v>
      </c>
      <c r="AA57" s="50">
        <f t="shared" si="5"/>
        <v>0.25718735752078736</v>
      </c>
    </row>
    <row r="58" spans="1:27" ht="16" hidden="1" customHeight="1" outlineLevel="4" x14ac:dyDescent="0.35">
      <c r="A58" s="21" t="s">
        <v>30</v>
      </c>
      <c r="B58" s="21" t="s">
        <v>31</v>
      </c>
      <c r="C58" s="21">
        <v>6</v>
      </c>
      <c r="D58" s="21" t="s">
        <v>117</v>
      </c>
      <c r="E58" s="21" t="s">
        <v>53</v>
      </c>
      <c r="F58" s="22" t="s">
        <v>34</v>
      </c>
      <c r="G58" s="21">
        <v>1310</v>
      </c>
      <c r="H58" s="21">
        <v>709800000</v>
      </c>
      <c r="I58" s="21">
        <v>0</v>
      </c>
      <c r="J58" s="23" t="s">
        <v>118</v>
      </c>
      <c r="K58" s="24">
        <v>41179336</v>
      </c>
      <c r="L58" s="24">
        <v>41179336</v>
      </c>
      <c r="M58" s="24">
        <v>0</v>
      </c>
      <c r="N58" s="24">
        <f t="shared" si="0"/>
        <v>41179336</v>
      </c>
      <c r="O58" s="24">
        <v>0</v>
      </c>
      <c r="P58" s="24">
        <v>27347624.879999999</v>
      </c>
      <c r="Q58" s="24">
        <v>0</v>
      </c>
      <c r="R58" s="24">
        <v>13831711.119999999</v>
      </c>
      <c r="S58" s="24">
        <v>13831711.119999999</v>
      </c>
      <c r="T58" s="24">
        <v>0</v>
      </c>
      <c r="U58" s="24">
        <v>0</v>
      </c>
      <c r="V58" s="24">
        <v>0</v>
      </c>
      <c r="W58" s="24">
        <f t="shared" si="2"/>
        <v>0</v>
      </c>
      <c r="X58" s="25">
        <f t="shared" si="3"/>
        <v>0.33588961026472108</v>
      </c>
      <c r="Y58" s="25">
        <f t="shared" si="1"/>
        <v>0.33588961026472108</v>
      </c>
      <c r="Z58" s="25">
        <f t="shared" si="4"/>
        <v>0.66411038973527881</v>
      </c>
      <c r="AA58" s="25">
        <f t="shared" si="5"/>
        <v>0.99999999999999989</v>
      </c>
    </row>
    <row r="59" spans="1:27" ht="16" hidden="1" customHeight="1" outlineLevel="4" x14ac:dyDescent="0.35">
      <c r="A59" s="21" t="s">
        <v>30</v>
      </c>
      <c r="B59" s="21" t="s">
        <v>31</v>
      </c>
      <c r="C59" s="21">
        <v>6</v>
      </c>
      <c r="D59" s="21" t="s">
        <v>117</v>
      </c>
      <c r="E59" s="21" t="s">
        <v>119</v>
      </c>
      <c r="F59" s="22" t="s">
        <v>34</v>
      </c>
      <c r="G59" s="21">
        <v>1310</v>
      </c>
      <c r="H59" s="21">
        <v>709800000</v>
      </c>
      <c r="I59" s="21">
        <v>0</v>
      </c>
      <c r="J59" s="23" t="s">
        <v>120</v>
      </c>
      <c r="K59" s="24">
        <v>19049285</v>
      </c>
      <c r="L59" s="24">
        <v>19049285</v>
      </c>
      <c r="M59" s="24">
        <v>0</v>
      </c>
      <c r="N59" s="24">
        <f t="shared" si="0"/>
        <v>19049285</v>
      </c>
      <c r="O59" s="24">
        <v>0</v>
      </c>
      <c r="P59" s="24">
        <v>10839184.880000001</v>
      </c>
      <c r="Q59" s="24">
        <v>0</v>
      </c>
      <c r="R59" s="24">
        <v>8210100.1200000001</v>
      </c>
      <c r="S59" s="24">
        <v>8210100.1200000001</v>
      </c>
      <c r="T59" s="24">
        <v>0</v>
      </c>
      <c r="U59" s="24">
        <v>0</v>
      </c>
      <c r="V59" s="24">
        <v>0</v>
      </c>
      <c r="W59" s="24">
        <f t="shared" si="2"/>
        <v>0</v>
      </c>
      <c r="X59" s="25">
        <f t="shared" si="3"/>
        <v>0.43099256061316737</v>
      </c>
      <c r="Y59" s="25">
        <f t="shared" si="1"/>
        <v>0.43099256061316737</v>
      </c>
      <c r="Z59" s="25">
        <f t="shared" si="4"/>
        <v>0.56900743938683263</v>
      </c>
      <c r="AA59" s="25">
        <f t="shared" si="5"/>
        <v>1</v>
      </c>
    </row>
    <row r="60" spans="1:27" ht="16" hidden="1" customHeight="1" outlineLevel="4" x14ac:dyDescent="0.35">
      <c r="A60" s="21" t="s">
        <v>30</v>
      </c>
      <c r="B60" s="21" t="s">
        <v>31</v>
      </c>
      <c r="C60" s="21">
        <v>6</v>
      </c>
      <c r="D60" s="21" t="s">
        <v>117</v>
      </c>
      <c r="E60" s="21" t="s">
        <v>121</v>
      </c>
      <c r="F60" s="22" t="s">
        <v>34</v>
      </c>
      <c r="G60" s="21">
        <v>1310</v>
      </c>
      <c r="H60" s="21">
        <v>709800000</v>
      </c>
      <c r="I60" s="21">
        <v>0</v>
      </c>
      <c r="J60" s="23" t="s">
        <v>122</v>
      </c>
      <c r="K60" s="24">
        <v>92165658</v>
      </c>
      <c r="L60" s="24">
        <v>92165658</v>
      </c>
      <c r="M60" s="24">
        <v>0</v>
      </c>
      <c r="N60" s="24">
        <f t="shared" si="0"/>
        <v>92165658</v>
      </c>
      <c r="O60" s="24">
        <v>0</v>
      </c>
      <c r="P60" s="24">
        <v>45876508.590000004</v>
      </c>
      <c r="Q60" s="24">
        <v>0</v>
      </c>
      <c r="R60" s="24">
        <v>46289149.409999996</v>
      </c>
      <c r="S60" s="24">
        <v>46289149.409999996</v>
      </c>
      <c r="T60" s="24">
        <v>0</v>
      </c>
      <c r="U60" s="24">
        <v>0</v>
      </c>
      <c r="V60" s="24">
        <v>0</v>
      </c>
      <c r="W60" s="24">
        <f t="shared" si="2"/>
        <v>0</v>
      </c>
      <c r="X60" s="25">
        <f t="shared" si="3"/>
        <v>0.50223858229276674</v>
      </c>
      <c r="Y60" s="25">
        <f t="shared" si="1"/>
        <v>0.50223858229276674</v>
      </c>
      <c r="Z60" s="25">
        <f t="shared" si="4"/>
        <v>0.49776141770723326</v>
      </c>
      <c r="AA60" s="25">
        <f t="shared" si="5"/>
        <v>1</v>
      </c>
    </row>
    <row r="61" spans="1:27" ht="16" hidden="1" customHeight="1" outlineLevel="4" x14ac:dyDescent="0.35">
      <c r="A61" s="21" t="s">
        <v>30</v>
      </c>
      <c r="B61" s="21" t="s">
        <v>31</v>
      </c>
      <c r="C61" s="21">
        <v>6</v>
      </c>
      <c r="D61" s="21" t="s">
        <v>117</v>
      </c>
      <c r="E61" s="21" t="s">
        <v>123</v>
      </c>
      <c r="F61" s="22" t="s">
        <v>34</v>
      </c>
      <c r="G61" s="21">
        <v>1310</v>
      </c>
      <c r="H61" s="21">
        <v>709410000</v>
      </c>
      <c r="I61" s="21">
        <v>0</v>
      </c>
      <c r="J61" s="23" t="s">
        <v>124</v>
      </c>
      <c r="K61" s="24">
        <v>4150521667</v>
      </c>
      <c r="L61" s="24">
        <v>4150521667</v>
      </c>
      <c r="M61" s="24">
        <v>0</v>
      </c>
      <c r="N61" s="24">
        <f t="shared" si="0"/>
        <v>4150521667</v>
      </c>
      <c r="O61" s="24">
        <v>0</v>
      </c>
      <c r="P61" s="24">
        <v>296465833</v>
      </c>
      <c r="Q61" s="24">
        <v>0</v>
      </c>
      <c r="R61" s="24">
        <v>1778794998</v>
      </c>
      <c r="S61" s="24">
        <v>1778794998</v>
      </c>
      <c r="T61" s="24">
        <v>0</v>
      </c>
      <c r="U61" s="24">
        <v>2075260836</v>
      </c>
      <c r="V61" s="24">
        <v>0</v>
      </c>
      <c r="W61" s="24">
        <f t="shared" si="2"/>
        <v>2075260836</v>
      </c>
      <c r="X61" s="25">
        <f t="shared" si="3"/>
        <v>0.42857142805514237</v>
      </c>
      <c r="Y61" s="25">
        <f t="shared" si="1"/>
        <v>0.42857142805514237</v>
      </c>
      <c r="Z61" s="25">
        <f t="shared" si="4"/>
        <v>7.1428571342523728E-2</v>
      </c>
      <c r="AA61" s="25">
        <f t="shared" si="5"/>
        <v>0.4999999993976661</v>
      </c>
    </row>
    <row r="62" spans="1:27" ht="16" hidden="1" customHeight="1" outlineLevel="4" x14ac:dyDescent="0.35">
      <c r="A62" s="21" t="s">
        <v>30</v>
      </c>
      <c r="B62" s="21" t="s">
        <v>31</v>
      </c>
      <c r="C62" s="21">
        <v>6</v>
      </c>
      <c r="D62" s="21" t="s">
        <v>117</v>
      </c>
      <c r="E62" s="21" t="s">
        <v>125</v>
      </c>
      <c r="F62" s="22" t="s">
        <v>34</v>
      </c>
      <c r="G62" s="21">
        <v>1310</v>
      </c>
      <c r="H62" s="21">
        <v>709410000</v>
      </c>
      <c r="I62" s="21">
        <v>0</v>
      </c>
      <c r="J62" s="23" t="s">
        <v>126</v>
      </c>
      <c r="K62" s="24">
        <v>2517697614</v>
      </c>
      <c r="L62" s="24">
        <v>2517697614</v>
      </c>
      <c r="M62" s="24">
        <v>0</v>
      </c>
      <c r="N62" s="24">
        <f t="shared" si="0"/>
        <v>2517697614</v>
      </c>
      <c r="O62" s="24">
        <v>0</v>
      </c>
      <c r="P62" s="24">
        <v>179835543</v>
      </c>
      <c r="Q62" s="24">
        <v>0</v>
      </c>
      <c r="R62" s="24">
        <v>1079013258</v>
      </c>
      <c r="S62" s="24">
        <v>1079013258</v>
      </c>
      <c r="T62" s="24">
        <v>0</v>
      </c>
      <c r="U62" s="24">
        <v>1258848813</v>
      </c>
      <c r="V62" s="24">
        <v>0</v>
      </c>
      <c r="W62" s="24">
        <f t="shared" si="2"/>
        <v>1258848813</v>
      </c>
      <c r="X62" s="25">
        <f t="shared" si="3"/>
        <v>0.42857142652874597</v>
      </c>
      <c r="Y62" s="25">
        <f t="shared" si="1"/>
        <v>0.42857142652874597</v>
      </c>
      <c r="Z62" s="25">
        <f t="shared" si="4"/>
        <v>7.1428571088124324E-2</v>
      </c>
      <c r="AA62" s="25">
        <f t="shared" si="5"/>
        <v>0.49999999761687031</v>
      </c>
    </row>
    <row r="63" spans="1:27" ht="16" hidden="1" customHeight="1" outlineLevel="4" x14ac:dyDescent="0.35">
      <c r="A63" s="21" t="s">
        <v>30</v>
      </c>
      <c r="B63" s="21" t="s">
        <v>31</v>
      </c>
      <c r="C63" s="21">
        <v>6</v>
      </c>
      <c r="D63" s="21" t="s">
        <v>117</v>
      </c>
      <c r="E63" s="21" t="s">
        <v>127</v>
      </c>
      <c r="F63" s="22" t="s">
        <v>34</v>
      </c>
      <c r="G63" s="21">
        <v>1310</v>
      </c>
      <c r="H63" s="21">
        <v>709410000</v>
      </c>
      <c r="I63" s="21">
        <v>0</v>
      </c>
      <c r="J63" s="23" t="s">
        <v>128</v>
      </c>
      <c r="K63" s="24">
        <v>585484833105</v>
      </c>
      <c r="L63" s="24">
        <v>585484833105</v>
      </c>
      <c r="M63" s="24">
        <v>0</v>
      </c>
      <c r="N63" s="24">
        <f t="shared" si="0"/>
        <v>585484833105</v>
      </c>
      <c r="O63" s="24">
        <v>0</v>
      </c>
      <c r="P63" s="24">
        <v>45037294854.230003</v>
      </c>
      <c r="Q63" s="24">
        <v>0</v>
      </c>
      <c r="R63" s="24">
        <v>270223769125.39001</v>
      </c>
      <c r="S63" s="24">
        <v>270223769125.39001</v>
      </c>
      <c r="T63" s="24">
        <v>2.0699999999999998</v>
      </c>
      <c r="U63" s="24">
        <v>270223769125.38</v>
      </c>
      <c r="V63" s="24">
        <v>0</v>
      </c>
      <c r="W63" s="24">
        <f t="shared" si="2"/>
        <v>270223769125.38</v>
      </c>
      <c r="X63" s="25">
        <f t="shared" si="3"/>
        <v>0.46153846153847078</v>
      </c>
      <c r="Y63" s="25">
        <f t="shared" si="1"/>
        <v>0.46153846153847078</v>
      </c>
      <c r="Z63" s="25">
        <f t="shared" si="4"/>
        <v>7.6923076923075609E-2</v>
      </c>
      <c r="AA63" s="25">
        <f t="shared" si="5"/>
        <v>0.53846153846154643</v>
      </c>
    </row>
    <row r="64" spans="1:27" ht="16" hidden="1" customHeight="1" outlineLevel="4" x14ac:dyDescent="0.35">
      <c r="A64" s="21" t="s">
        <v>30</v>
      </c>
      <c r="B64" s="21" t="s">
        <v>31</v>
      </c>
      <c r="C64" s="21">
        <v>6</v>
      </c>
      <c r="D64" s="21" t="s">
        <v>117</v>
      </c>
      <c r="E64" s="21" t="s">
        <v>129</v>
      </c>
      <c r="F64" s="22" t="s">
        <v>34</v>
      </c>
      <c r="G64" s="21">
        <v>1310</v>
      </c>
      <c r="H64" s="21">
        <v>709410000</v>
      </c>
      <c r="I64" s="21">
        <v>0</v>
      </c>
      <c r="J64" s="23" t="s">
        <v>130</v>
      </c>
      <c r="K64" s="24">
        <v>1971517902</v>
      </c>
      <c r="L64" s="24">
        <v>1971517902</v>
      </c>
      <c r="M64" s="24">
        <v>0</v>
      </c>
      <c r="N64" s="24">
        <f t="shared" si="0"/>
        <v>1971517902</v>
      </c>
      <c r="O64" s="24">
        <v>0</v>
      </c>
      <c r="P64" s="24">
        <v>164293158</v>
      </c>
      <c r="Q64" s="24">
        <v>0</v>
      </c>
      <c r="R64" s="24">
        <v>821465790</v>
      </c>
      <c r="S64" s="24">
        <v>821465790</v>
      </c>
      <c r="T64" s="24">
        <v>0</v>
      </c>
      <c r="U64" s="24">
        <v>985758954</v>
      </c>
      <c r="V64" s="24">
        <v>0</v>
      </c>
      <c r="W64" s="24">
        <f t="shared" si="2"/>
        <v>985758954</v>
      </c>
      <c r="X64" s="25">
        <f t="shared" si="3"/>
        <v>0.41666666539860819</v>
      </c>
      <c r="Y64" s="25">
        <f t="shared" si="1"/>
        <v>0.41666666539860819</v>
      </c>
      <c r="Z64" s="25">
        <f t="shared" si="4"/>
        <v>8.3333333079721642E-2</v>
      </c>
      <c r="AA64" s="25">
        <f t="shared" si="5"/>
        <v>0.49999999847832982</v>
      </c>
    </row>
    <row r="65" spans="1:27" ht="16" hidden="1" customHeight="1" outlineLevel="4" x14ac:dyDescent="0.35">
      <c r="A65" s="21" t="s">
        <v>30</v>
      </c>
      <c r="B65" s="21" t="s">
        <v>31</v>
      </c>
      <c r="C65" s="21">
        <v>6</v>
      </c>
      <c r="D65" s="21" t="s">
        <v>117</v>
      </c>
      <c r="E65" s="21" t="s">
        <v>131</v>
      </c>
      <c r="F65" s="22" t="s">
        <v>34</v>
      </c>
      <c r="G65" s="21">
        <v>1310</v>
      </c>
      <c r="H65" s="21">
        <v>709410000</v>
      </c>
      <c r="I65" s="21">
        <v>0</v>
      </c>
      <c r="J65" s="23" t="s">
        <v>132</v>
      </c>
      <c r="K65" s="24">
        <v>1971517902</v>
      </c>
      <c r="L65" s="24">
        <v>1971517902</v>
      </c>
      <c r="M65" s="24">
        <v>0</v>
      </c>
      <c r="N65" s="24">
        <f t="shared" si="0"/>
        <v>1971517902</v>
      </c>
      <c r="O65" s="24">
        <v>0</v>
      </c>
      <c r="P65" s="24">
        <v>164293158</v>
      </c>
      <c r="Q65" s="24">
        <v>0</v>
      </c>
      <c r="R65" s="24">
        <v>821465790</v>
      </c>
      <c r="S65" s="24">
        <v>821465790</v>
      </c>
      <c r="T65" s="24">
        <v>0</v>
      </c>
      <c r="U65" s="24">
        <v>985758954</v>
      </c>
      <c r="V65" s="24">
        <v>0</v>
      </c>
      <c r="W65" s="24">
        <f t="shared" si="2"/>
        <v>985758954</v>
      </c>
      <c r="X65" s="25">
        <f t="shared" si="3"/>
        <v>0.41666666539860819</v>
      </c>
      <c r="Y65" s="25">
        <f t="shared" si="1"/>
        <v>0.41666666539860819</v>
      </c>
      <c r="Z65" s="25">
        <f t="shared" si="4"/>
        <v>8.3333333079721642E-2</v>
      </c>
      <c r="AA65" s="25">
        <f t="shared" si="5"/>
        <v>0.49999999847832982</v>
      </c>
    </row>
    <row r="66" spans="1:27" ht="16" hidden="1" customHeight="1" outlineLevel="4" x14ac:dyDescent="0.35">
      <c r="A66" s="21" t="s">
        <v>30</v>
      </c>
      <c r="B66" s="21" t="s">
        <v>31</v>
      </c>
      <c r="C66" s="21">
        <v>6</v>
      </c>
      <c r="D66" s="21" t="s">
        <v>117</v>
      </c>
      <c r="E66" s="21" t="s">
        <v>133</v>
      </c>
      <c r="F66" s="22" t="s">
        <v>34</v>
      </c>
      <c r="G66" s="21">
        <v>1310</v>
      </c>
      <c r="H66" s="21">
        <v>709410000</v>
      </c>
      <c r="I66" s="21">
        <v>0</v>
      </c>
      <c r="J66" s="23" t="s">
        <v>134</v>
      </c>
      <c r="K66" s="24">
        <v>1971517902</v>
      </c>
      <c r="L66" s="24">
        <v>1971517902</v>
      </c>
      <c r="M66" s="24">
        <v>0</v>
      </c>
      <c r="N66" s="24">
        <f t="shared" si="0"/>
        <v>1971517902</v>
      </c>
      <c r="O66" s="24">
        <v>0</v>
      </c>
      <c r="P66" s="24">
        <v>164293158</v>
      </c>
      <c r="Q66" s="24">
        <v>0</v>
      </c>
      <c r="R66" s="24">
        <v>821465790</v>
      </c>
      <c r="S66" s="24">
        <v>821465790</v>
      </c>
      <c r="T66" s="24">
        <v>0</v>
      </c>
      <c r="U66" s="24">
        <v>985758954</v>
      </c>
      <c r="V66" s="24">
        <v>0</v>
      </c>
      <c r="W66" s="24">
        <f t="shared" si="2"/>
        <v>985758954</v>
      </c>
      <c r="X66" s="25">
        <f t="shared" si="3"/>
        <v>0.41666666539860819</v>
      </c>
      <c r="Y66" s="25">
        <f t="shared" si="1"/>
        <v>0.41666666539860819</v>
      </c>
      <c r="Z66" s="25">
        <f t="shared" si="4"/>
        <v>8.3333333079721642E-2</v>
      </c>
      <c r="AA66" s="25">
        <f t="shared" si="5"/>
        <v>0.49999999847832982</v>
      </c>
    </row>
    <row r="67" spans="1:27" ht="16" hidden="1" customHeight="1" outlineLevel="4" x14ac:dyDescent="0.35">
      <c r="A67" s="21" t="s">
        <v>30</v>
      </c>
      <c r="B67" s="21" t="s">
        <v>31</v>
      </c>
      <c r="C67" s="21">
        <v>6</v>
      </c>
      <c r="D67" s="21" t="s">
        <v>117</v>
      </c>
      <c r="E67" s="21" t="s">
        <v>135</v>
      </c>
      <c r="F67" s="22" t="s">
        <v>34</v>
      </c>
      <c r="G67" s="21">
        <v>1310</v>
      </c>
      <c r="H67" s="21">
        <v>709410000</v>
      </c>
      <c r="I67" s="21">
        <v>0</v>
      </c>
      <c r="J67" s="23" t="s">
        <v>136</v>
      </c>
      <c r="K67" s="24">
        <v>1971517902</v>
      </c>
      <c r="L67" s="24">
        <v>1971517902</v>
      </c>
      <c r="M67" s="24">
        <v>0</v>
      </c>
      <c r="N67" s="24">
        <f t="shared" si="0"/>
        <v>1971517902</v>
      </c>
      <c r="O67" s="24">
        <v>0</v>
      </c>
      <c r="P67" s="24">
        <v>164293158</v>
      </c>
      <c r="Q67" s="24">
        <v>0</v>
      </c>
      <c r="R67" s="24">
        <v>821465790</v>
      </c>
      <c r="S67" s="24">
        <v>821465790</v>
      </c>
      <c r="T67" s="24">
        <v>0</v>
      </c>
      <c r="U67" s="24">
        <v>985758954</v>
      </c>
      <c r="V67" s="24">
        <v>0</v>
      </c>
      <c r="W67" s="24">
        <f t="shared" si="2"/>
        <v>985758954</v>
      </c>
      <c r="X67" s="25">
        <f t="shared" si="3"/>
        <v>0.41666666539860819</v>
      </c>
      <c r="Y67" s="25">
        <f t="shared" si="1"/>
        <v>0.41666666539860819</v>
      </c>
      <c r="Z67" s="25">
        <f t="shared" si="4"/>
        <v>8.3333333079721642E-2</v>
      </c>
      <c r="AA67" s="25">
        <f t="shared" si="5"/>
        <v>0.49999999847832982</v>
      </c>
    </row>
    <row r="68" spans="1:27" ht="16" hidden="1" customHeight="1" outlineLevel="4" x14ac:dyDescent="0.35">
      <c r="A68" s="21" t="s">
        <v>30</v>
      </c>
      <c r="B68" s="21" t="s">
        <v>31</v>
      </c>
      <c r="C68" s="21">
        <v>6</v>
      </c>
      <c r="D68" s="21" t="s">
        <v>117</v>
      </c>
      <c r="E68" s="21" t="s">
        <v>137</v>
      </c>
      <c r="F68" s="22" t="s">
        <v>34</v>
      </c>
      <c r="G68" s="21">
        <v>1310</v>
      </c>
      <c r="H68" s="21">
        <v>709410000</v>
      </c>
      <c r="I68" s="21">
        <v>0</v>
      </c>
      <c r="J68" s="23" t="s">
        <v>138</v>
      </c>
      <c r="K68" s="24">
        <v>2967424165</v>
      </c>
      <c r="L68" s="24">
        <v>2967424165</v>
      </c>
      <c r="M68" s="24">
        <v>0</v>
      </c>
      <c r="N68" s="24">
        <f t="shared" si="0"/>
        <v>2967424165</v>
      </c>
      <c r="O68" s="24">
        <v>0</v>
      </c>
      <c r="P68" s="24">
        <v>195534651.41999999</v>
      </c>
      <c r="Q68" s="24">
        <v>0</v>
      </c>
      <c r="R68" s="24">
        <v>1102614753.29</v>
      </c>
      <c r="S68" s="24">
        <v>1102614753.29</v>
      </c>
      <c r="T68" s="24">
        <v>0</v>
      </c>
      <c r="U68" s="24">
        <v>1669274760.29</v>
      </c>
      <c r="V68" s="24">
        <v>0</v>
      </c>
      <c r="W68" s="24">
        <f t="shared" si="2"/>
        <v>1669274760.29</v>
      </c>
      <c r="X68" s="25">
        <f t="shared" si="3"/>
        <v>0.3715730182071898</v>
      </c>
      <c r="Y68" s="25">
        <f t="shared" si="1"/>
        <v>0.3715730182071898</v>
      </c>
      <c r="Z68" s="25">
        <f t="shared" si="4"/>
        <v>6.5893731582522166E-2</v>
      </c>
      <c r="AA68" s="25">
        <f t="shared" si="5"/>
        <v>0.43746674978971195</v>
      </c>
    </row>
    <row r="69" spans="1:27" ht="16" hidden="1" customHeight="1" outlineLevel="4" x14ac:dyDescent="0.35">
      <c r="A69" s="21" t="s">
        <v>30</v>
      </c>
      <c r="B69" s="21" t="s">
        <v>31</v>
      </c>
      <c r="C69" s="21">
        <v>6</v>
      </c>
      <c r="D69" s="21" t="s">
        <v>117</v>
      </c>
      <c r="E69" s="21" t="s">
        <v>139</v>
      </c>
      <c r="F69" s="22" t="s">
        <v>34</v>
      </c>
      <c r="G69" s="21">
        <v>1310</v>
      </c>
      <c r="H69" s="21">
        <v>709410000</v>
      </c>
      <c r="I69" s="21">
        <v>0</v>
      </c>
      <c r="J69" s="23" t="s">
        <v>140</v>
      </c>
      <c r="K69" s="24">
        <v>307421178</v>
      </c>
      <c r="L69" s="24">
        <v>307421178</v>
      </c>
      <c r="M69" s="24">
        <v>0</v>
      </c>
      <c r="N69" s="24">
        <f t="shared" si="0"/>
        <v>307421178</v>
      </c>
      <c r="O69" s="24">
        <v>0</v>
      </c>
      <c r="P69" s="24">
        <v>49846055.270000003</v>
      </c>
      <c r="Q69" s="24">
        <v>0</v>
      </c>
      <c r="R69" s="24">
        <v>103864536.73</v>
      </c>
      <c r="S69" s="24">
        <v>103864536.73</v>
      </c>
      <c r="T69" s="24">
        <v>0</v>
      </c>
      <c r="U69" s="24">
        <v>153710586</v>
      </c>
      <c r="V69" s="24">
        <v>0</v>
      </c>
      <c r="W69" s="24">
        <f t="shared" si="2"/>
        <v>153710586</v>
      </c>
      <c r="X69" s="25">
        <f t="shared" si="3"/>
        <v>0.33785745473267298</v>
      </c>
      <c r="Y69" s="25">
        <f t="shared" si="1"/>
        <v>0.33785745473267298</v>
      </c>
      <c r="Z69" s="25">
        <f t="shared" si="4"/>
        <v>0.16214255502592603</v>
      </c>
      <c r="AA69" s="25">
        <f t="shared" si="5"/>
        <v>0.50000000975859904</v>
      </c>
    </row>
    <row r="70" spans="1:27" ht="16" hidden="1" customHeight="1" outlineLevel="4" x14ac:dyDescent="0.35">
      <c r="A70" s="21" t="s">
        <v>30</v>
      </c>
      <c r="B70" s="21" t="s">
        <v>31</v>
      </c>
      <c r="C70" s="21">
        <v>6</v>
      </c>
      <c r="D70" s="21" t="s">
        <v>117</v>
      </c>
      <c r="E70" s="21" t="s">
        <v>141</v>
      </c>
      <c r="F70" s="22" t="s">
        <v>34</v>
      </c>
      <c r="G70" s="21">
        <v>1310</v>
      </c>
      <c r="H70" s="21">
        <v>709410000</v>
      </c>
      <c r="I70" s="21">
        <v>0</v>
      </c>
      <c r="J70" s="23" t="s">
        <v>142</v>
      </c>
      <c r="K70" s="24">
        <v>47295566</v>
      </c>
      <c r="L70" s="24">
        <v>47295566</v>
      </c>
      <c r="M70" s="24">
        <v>0</v>
      </c>
      <c r="N70" s="24">
        <f t="shared" si="0"/>
        <v>47295566</v>
      </c>
      <c r="O70" s="24">
        <v>0</v>
      </c>
      <c r="P70" s="24">
        <v>7668622.4500000002</v>
      </c>
      <c r="Q70" s="24">
        <v>0</v>
      </c>
      <c r="R70" s="24">
        <v>15979159.550000001</v>
      </c>
      <c r="S70" s="24">
        <v>15979159.550000001</v>
      </c>
      <c r="T70" s="24">
        <v>0</v>
      </c>
      <c r="U70" s="24">
        <v>23647784</v>
      </c>
      <c r="V70" s="24">
        <v>0</v>
      </c>
      <c r="W70" s="24">
        <f t="shared" si="2"/>
        <v>23647784</v>
      </c>
      <c r="X70" s="25">
        <f t="shared" si="3"/>
        <v>0.33785745475590673</v>
      </c>
      <c r="Y70" s="25">
        <f t="shared" si="1"/>
        <v>0.33785745475590673</v>
      </c>
      <c r="Z70" s="25">
        <f t="shared" si="4"/>
        <v>0.1621425241004622</v>
      </c>
      <c r="AA70" s="25">
        <f t="shared" si="5"/>
        <v>0.49999997885636893</v>
      </c>
    </row>
    <row r="71" spans="1:27" ht="16" hidden="1" customHeight="1" outlineLevel="4" x14ac:dyDescent="0.35">
      <c r="A71" s="21" t="s">
        <v>30</v>
      </c>
      <c r="B71" s="21" t="s">
        <v>31</v>
      </c>
      <c r="C71" s="21">
        <v>6</v>
      </c>
      <c r="D71" s="21" t="s">
        <v>117</v>
      </c>
      <c r="E71" s="21" t="s">
        <v>143</v>
      </c>
      <c r="F71" s="22" t="s">
        <v>34</v>
      </c>
      <c r="G71" s="21">
        <v>1310</v>
      </c>
      <c r="H71" s="21">
        <v>709410000</v>
      </c>
      <c r="I71" s="21">
        <v>0</v>
      </c>
      <c r="J71" s="23" t="s">
        <v>144</v>
      </c>
      <c r="K71" s="24">
        <v>6962752</v>
      </c>
      <c r="L71" s="24">
        <v>6962752</v>
      </c>
      <c r="M71" s="24">
        <v>0</v>
      </c>
      <c r="N71" s="24">
        <f t="shared" si="0"/>
        <v>6962752</v>
      </c>
      <c r="O71" s="24">
        <v>0</v>
      </c>
      <c r="P71" s="24">
        <v>1128956.33</v>
      </c>
      <c r="Q71" s="24">
        <v>0</v>
      </c>
      <c r="R71" s="24">
        <v>2352417.67</v>
      </c>
      <c r="S71" s="24">
        <v>2352417.67</v>
      </c>
      <c r="T71" s="24">
        <v>0</v>
      </c>
      <c r="U71" s="24">
        <v>3481378</v>
      </c>
      <c r="V71" s="24">
        <v>0</v>
      </c>
      <c r="W71" s="24">
        <f t="shared" si="2"/>
        <v>3481378</v>
      </c>
      <c r="X71" s="25">
        <f t="shared" si="3"/>
        <v>0.33785745492586838</v>
      </c>
      <c r="Y71" s="25">
        <f t="shared" si="1"/>
        <v>0.33785745492586838</v>
      </c>
      <c r="Z71" s="25">
        <f t="shared" si="4"/>
        <v>0.16214225783138622</v>
      </c>
      <c r="AA71" s="25">
        <f t="shared" si="5"/>
        <v>0.49999971275725463</v>
      </c>
    </row>
    <row r="72" spans="1:27" ht="16" hidden="1" customHeight="1" outlineLevel="4" x14ac:dyDescent="0.35">
      <c r="A72" s="21" t="s">
        <v>30</v>
      </c>
      <c r="B72" s="21" t="s">
        <v>31</v>
      </c>
      <c r="C72" s="21">
        <v>6</v>
      </c>
      <c r="D72" s="21" t="s">
        <v>117</v>
      </c>
      <c r="E72" s="21" t="s">
        <v>145</v>
      </c>
      <c r="F72" s="22" t="s">
        <v>34</v>
      </c>
      <c r="G72" s="21">
        <v>1310</v>
      </c>
      <c r="H72" s="21">
        <v>709410000</v>
      </c>
      <c r="I72" s="21">
        <v>0</v>
      </c>
      <c r="J72" s="23" t="s">
        <v>146</v>
      </c>
      <c r="K72" s="24">
        <v>1071193</v>
      </c>
      <c r="L72" s="24">
        <v>1071193</v>
      </c>
      <c r="M72" s="24">
        <v>0</v>
      </c>
      <c r="N72" s="24">
        <f t="shared" si="0"/>
        <v>1071193</v>
      </c>
      <c r="O72" s="24">
        <v>0</v>
      </c>
      <c r="P72" s="24">
        <v>173685.46</v>
      </c>
      <c r="Q72" s="24">
        <v>0</v>
      </c>
      <c r="R72" s="24">
        <v>361910.54</v>
      </c>
      <c r="S72" s="24">
        <v>361910.54</v>
      </c>
      <c r="T72" s="24">
        <v>0</v>
      </c>
      <c r="U72" s="24">
        <v>535597</v>
      </c>
      <c r="V72" s="24">
        <v>0</v>
      </c>
      <c r="W72" s="24">
        <f t="shared" si="2"/>
        <v>535597</v>
      </c>
      <c r="X72" s="25">
        <f t="shared" si="3"/>
        <v>0.33785745425894304</v>
      </c>
      <c r="Y72" s="25">
        <f t="shared" si="1"/>
        <v>0.33785745425894304</v>
      </c>
      <c r="Z72" s="25">
        <f t="shared" si="4"/>
        <v>0.16214207897176325</v>
      </c>
      <c r="AA72" s="25">
        <f t="shared" si="5"/>
        <v>0.49999953323070628</v>
      </c>
    </row>
    <row r="73" spans="1:27" ht="16" hidden="1" customHeight="1" outlineLevel="4" x14ac:dyDescent="0.35">
      <c r="A73" s="21" t="s">
        <v>30</v>
      </c>
      <c r="B73" s="21" t="s">
        <v>31</v>
      </c>
      <c r="C73" s="21">
        <v>6</v>
      </c>
      <c r="D73" s="21" t="s">
        <v>117</v>
      </c>
      <c r="E73" s="21" t="s">
        <v>147</v>
      </c>
      <c r="F73" s="22" t="s">
        <v>34</v>
      </c>
      <c r="G73" s="21">
        <v>1310</v>
      </c>
      <c r="H73" s="21">
        <v>709410000</v>
      </c>
      <c r="I73" s="21">
        <v>0</v>
      </c>
      <c r="J73" s="23" t="s">
        <v>148</v>
      </c>
      <c r="K73" s="24">
        <v>94591131</v>
      </c>
      <c r="L73" s="24">
        <v>94591131</v>
      </c>
      <c r="M73" s="24">
        <v>0</v>
      </c>
      <c r="N73" s="24">
        <f t="shared" si="0"/>
        <v>94591131</v>
      </c>
      <c r="O73" s="24">
        <v>0</v>
      </c>
      <c r="P73" s="24">
        <v>15337245.24</v>
      </c>
      <c r="Q73" s="24">
        <v>0</v>
      </c>
      <c r="R73" s="24">
        <v>31958318.760000002</v>
      </c>
      <c r="S73" s="24">
        <v>31958318.760000002</v>
      </c>
      <c r="T73" s="24">
        <v>0</v>
      </c>
      <c r="U73" s="24">
        <v>47295567</v>
      </c>
      <c r="V73" s="24">
        <v>0</v>
      </c>
      <c r="W73" s="24">
        <f t="shared" si="2"/>
        <v>47295567</v>
      </c>
      <c r="X73" s="25">
        <f t="shared" si="3"/>
        <v>0.33785745473325612</v>
      </c>
      <c r="Y73" s="25">
        <f t="shared" si="1"/>
        <v>0.33785745473325612</v>
      </c>
      <c r="Z73" s="25">
        <f t="shared" si="4"/>
        <v>0.16214252940902038</v>
      </c>
      <c r="AA73" s="25">
        <f t="shared" si="5"/>
        <v>0.49999998414227653</v>
      </c>
    </row>
    <row r="74" spans="1:27" ht="16" hidden="1" customHeight="1" outlineLevel="4" x14ac:dyDescent="0.35">
      <c r="A74" s="21" t="s">
        <v>30</v>
      </c>
      <c r="B74" s="21" t="s">
        <v>31</v>
      </c>
      <c r="C74" s="21">
        <v>6</v>
      </c>
      <c r="D74" s="21" t="s">
        <v>117</v>
      </c>
      <c r="E74" s="21" t="s">
        <v>149</v>
      </c>
      <c r="F74" s="22" t="s">
        <v>34</v>
      </c>
      <c r="G74" s="21">
        <v>1310</v>
      </c>
      <c r="H74" s="21">
        <v>709410000</v>
      </c>
      <c r="I74" s="21">
        <v>0</v>
      </c>
      <c r="J74" s="23" t="s">
        <v>150</v>
      </c>
      <c r="K74" s="24">
        <v>2142385</v>
      </c>
      <c r="L74" s="24">
        <v>2142385</v>
      </c>
      <c r="M74" s="24">
        <v>0</v>
      </c>
      <c r="N74" s="24">
        <f t="shared" si="0"/>
        <v>2142385</v>
      </c>
      <c r="O74" s="24">
        <v>0</v>
      </c>
      <c r="P74" s="24">
        <v>347371.26</v>
      </c>
      <c r="Q74" s="24">
        <v>0</v>
      </c>
      <c r="R74" s="24">
        <v>723820.74</v>
      </c>
      <c r="S74" s="24">
        <v>723820.74</v>
      </c>
      <c r="T74" s="24">
        <v>0</v>
      </c>
      <c r="U74" s="24">
        <v>1071193</v>
      </c>
      <c r="V74" s="24">
        <v>0</v>
      </c>
      <c r="W74" s="24">
        <f t="shared" si="2"/>
        <v>1071193</v>
      </c>
      <c r="X74" s="25">
        <f t="shared" si="3"/>
        <v>0.33785745325886801</v>
      </c>
      <c r="Y74" s="25">
        <f t="shared" si="1"/>
        <v>0.33785745325886801</v>
      </c>
      <c r="Z74" s="25">
        <f t="shared" si="4"/>
        <v>0.16214231335637619</v>
      </c>
      <c r="AA74" s="25">
        <f t="shared" si="5"/>
        <v>0.4999997666152442</v>
      </c>
    </row>
    <row r="75" spans="1:27" ht="16" hidden="1" customHeight="1" outlineLevel="4" x14ac:dyDescent="0.35">
      <c r="A75" s="21" t="s">
        <v>30</v>
      </c>
      <c r="B75" s="21" t="s">
        <v>31</v>
      </c>
      <c r="C75" s="21">
        <v>6</v>
      </c>
      <c r="D75" s="21" t="s">
        <v>117</v>
      </c>
      <c r="E75" s="21" t="s">
        <v>151</v>
      </c>
      <c r="F75" s="22" t="s">
        <v>34</v>
      </c>
      <c r="G75" s="21">
        <v>1310</v>
      </c>
      <c r="H75" s="21">
        <v>709410000</v>
      </c>
      <c r="I75" s="21">
        <v>0</v>
      </c>
      <c r="J75" s="23" t="s">
        <v>152</v>
      </c>
      <c r="K75" s="24">
        <v>300000000</v>
      </c>
      <c r="L75" s="24">
        <v>300000000</v>
      </c>
      <c r="M75" s="24">
        <v>0</v>
      </c>
      <c r="N75" s="24">
        <f t="shared" si="0"/>
        <v>300000000</v>
      </c>
      <c r="O75" s="24">
        <v>0</v>
      </c>
      <c r="P75" s="24">
        <v>0</v>
      </c>
      <c r="Q75" s="24">
        <v>0</v>
      </c>
      <c r="R75" s="24">
        <v>0</v>
      </c>
      <c r="S75" s="24">
        <v>0</v>
      </c>
      <c r="T75" s="24">
        <v>300000000</v>
      </c>
      <c r="U75" s="24">
        <v>300000000</v>
      </c>
      <c r="V75" s="24">
        <v>300000000</v>
      </c>
      <c r="W75" s="24">
        <f t="shared" si="2"/>
        <v>0</v>
      </c>
      <c r="X75" s="25">
        <f t="shared" si="3"/>
        <v>0</v>
      </c>
      <c r="Y75" s="25">
        <f t="shared" si="1"/>
        <v>0</v>
      </c>
      <c r="Z75" s="25">
        <f t="shared" si="4"/>
        <v>0</v>
      </c>
      <c r="AA75" s="25">
        <f t="shared" si="5"/>
        <v>0</v>
      </c>
    </row>
    <row r="76" spans="1:27" ht="16" hidden="1" customHeight="1" outlineLevel="4" x14ac:dyDescent="0.35">
      <c r="A76" s="21" t="s">
        <v>30</v>
      </c>
      <c r="B76" s="21" t="s">
        <v>31</v>
      </c>
      <c r="C76" s="21">
        <v>6</v>
      </c>
      <c r="D76" s="21" t="s">
        <v>117</v>
      </c>
      <c r="E76" s="21" t="s">
        <v>153</v>
      </c>
      <c r="F76" s="22" t="s">
        <v>34</v>
      </c>
      <c r="G76" s="21">
        <v>1310</v>
      </c>
      <c r="H76" s="21">
        <v>709410000</v>
      </c>
      <c r="I76" s="21">
        <v>0</v>
      </c>
      <c r="J76" s="23" t="s">
        <v>154</v>
      </c>
      <c r="K76" s="24">
        <v>600000000</v>
      </c>
      <c r="L76" s="24">
        <v>600000000</v>
      </c>
      <c r="M76" s="24">
        <v>0</v>
      </c>
      <c r="N76" s="24">
        <f t="shared" si="0"/>
        <v>600000000</v>
      </c>
      <c r="O76" s="24">
        <v>0</v>
      </c>
      <c r="P76" s="24">
        <v>0</v>
      </c>
      <c r="Q76" s="24">
        <v>0</v>
      </c>
      <c r="R76" s="24">
        <v>0</v>
      </c>
      <c r="S76" s="24">
        <v>0</v>
      </c>
      <c r="T76" s="24">
        <v>600000000</v>
      </c>
      <c r="U76" s="24">
        <v>600000000</v>
      </c>
      <c r="V76" s="24">
        <v>600000000</v>
      </c>
      <c r="W76" s="24">
        <f t="shared" si="2"/>
        <v>0</v>
      </c>
      <c r="X76" s="25">
        <f t="shared" si="3"/>
        <v>0</v>
      </c>
      <c r="Y76" s="25">
        <f t="shared" si="1"/>
        <v>0</v>
      </c>
      <c r="Z76" s="25">
        <f t="shared" si="4"/>
        <v>0</v>
      </c>
      <c r="AA76" s="25">
        <f t="shared" si="5"/>
        <v>0</v>
      </c>
    </row>
    <row r="77" spans="1:27" ht="16" hidden="1" customHeight="1" outlineLevel="4" x14ac:dyDescent="0.35">
      <c r="A77" s="21" t="s">
        <v>30</v>
      </c>
      <c r="B77" s="21" t="s">
        <v>31</v>
      </c>
      <c r="C77" s="21">
        <v>6</v>
      </c>
      <c r="D77" s="21" t="s">
        <v>117</v>
      </c>
      <c r="E77" s="21" t="s">
        <v>155</v>
      </c>
      <c r="F77" s="22" t="s">
        <v>34</v>
      </c>
      <c r="G77" s="21">
        <v>1310</v>
      </c>
      <c r="H77" s="21">
        <v>709410000</v>
      </c>
      <c r="I77" s="21">
        <v>0</v>
      </c>
      <c r="J77" s="23" t="s">
        <v>156</v>
      </c>
      <c r="K77" s="24">
        <v>505200000</v>
      </c>
      <c r="L77" s="24">
        <v>505200000</v>
      </c>
      <c r="M77" s="24">
        <v>0</v>
      </c>
      <c r="N77" s="24">
        <f t="shared" si="0"/>
        <v>505200000</v>
      </c>
      <c r="O77" s="24">
        <v>0</v>
      </c>
      <c r="P77" s="24">
        <v>0</v>
      </c>
      <c r="Q77" s="24">
        <v>0</v>
      </c>
      <c r="R77" s="24">
        <v>0</v>
      </c>
      <c r="S77" s="24">
        <v>0</v>
      </c>
      <c r="T77" s="24">
        <v>505200000</v>
      </c>
      <c r="U77" s="24">
        <v>505200000</v>
      </c>
      <c r="V77" s="24">
        <v>505200000</v>
      </c>
      <c r="W77" s="24">
        <f t="shared" si="2"/>
        <v>0</v>
      </c>
      <c r="X77" s="25">
        <f t="shared" si="3"/>
        <v>0</v>
      </c>
      <c r="Y77" s="25">
        <f t="shared" si="1"/>
        <v>0</v>
      </c>
      <c r="Z77" s="25">
        <f t="shared" si="4"/>
        <v>0</v>
      </c>
      <c r="AA77" s="25">
        <f t="shared" si="5"/>
        <v>0</v>
      </c>
    </row>
    <row r="78" spans="1:27" ht="16" hidden="1" customHeight="1" outlineLevel="4" x14ac:dyDescent="0.35">
      <c r="A78" s="21" t="s">
        <v>30</v>
      </c>
      <c r="B78" s="21" t="s">
        <v>31</v>
      </c>
      <c r="C78" s="21">
        <v>6</v>
      </c>
      <c r="D78" s="21" t="s">
        <v>117</v>
      </c>
      <c r="E78" s="21" t="s">
        <v>157</v>
      </c>
      <c r="F78" s="22" t="s">
        <v>34</v>
      </c>
      <c r="G78" s="21">
        <v>1310</v>
      </c>
      <c r="H78" s="21">
        <v>709410000</v>
      </c>
      <c r="I78" s="21">
        <v>0</v>
      </c>
      <c r="J78" s="23" t="s">
        <v>158</v>
      </c>
      <c r="K78" s="24">
        <v>1400000000</v>
      </c>
      <c r="L78" s="24">
        <v>1400000000</v>
      </c>
      <c r="M78" s="24">
        <v>0</v>
      </c>
      <c r="N78" s="24">
        <f t="shared" si="0"/>
        <v>1400000000</v>
      </c>
      <c r="O78" s="24">
        <v>0</v>
      </c>
      <c r="P78" s="24">
        <v>0</v>
      </c>
      <c r="Q78" s="24">
        <v>0</v>
      </c>
      <c r="R78" s="24">
        <v>0</v>
      </c>
      <c r="S78" s="24">
        <v>0</v>
      </c>
      <c r="T78" s="24">
        <v>1400000000</v>
      </c>
      <c r="U78" s="24">
        <v>1400000000</v>
      </c>
      <c r="V78" s="24">
        <v>1400000000</v>
      </c>
      <c r="W78" s="24">
        <f t="shared" si="2"/>
        <v>0</v>
      </c>
      <c r="X78" s="25">
        <f t="shared" si="3"/>
        <v>0</v>
      </c>
      <c r="Y78" s="25">
        <f t="shared" si="1"/>
        <v>0</v>
      </c>
      <c r="Z78" s="25">
        <f t="shared" si="4"/>
        <v>0</v>
      </c>
      <c r="AA78" s="25">
        <f t="shared" si="5"/>
        <v>0</v>
      </c>
    </row>
    <row r="79" spans="1:27" ht="16" hidden="1" customHeight="1" outlineLevel="4" x14ac:dyDescent="0.35">
      <c r="A79" s="21" t="s">
        <v>30</v>
      </c>
      <c r="B79" s="21" t="s">
        <v>31</v>
      </c>
      <c r="C79" s="21">
        <v>6</v>
      </c>
      <c r="D79" s="21" t="s">
        <v>117</v>
      </c>
      <c r="E79" s="21" t="s">
        <v>159</v>
      </c>
      <c r="F79" s="22" t="s">
        <v>34</v>
      </c>
      <c r="G79" s="21">
        <v>1310</v>
      </c>
      <c r="H79" s="21">
        <v>709410000</v>
      </c>
      <c r="I79" s="21">
        <v>0</v>
      </c>
      <c r="J79" s="23" t="s">
        <v>160</v>
      </c>
      <c r="K79" s="24">
        <v>924982309</v>
      </c>
      <c r="L79" s="24">
        <v>924982309</v>
      </c>
      <c r="M79" s="24">
        <v>0</v>
      </c>
      <c r="N79" s="24">
        <f t="shared" si="0"/>
        <v>924982309</v>
      </c>
      <c r="O79" s="24">
        <v>0</v>
      </c>
      <c r="P79" s="24">
        <v>0</v>
      </c>
      <c r="Q79" s="24">
        <v>0</v>
      </c>
      <c r="R79" s="24">
        <v>0</v>
      </c>
      <c r="S79" s="24">
        <v>0</v>
      </c>
      <c r="T79" s="24">
        <v>924982309</v>
      </c>
      <c r="U79" s="24">
        <v>924982309</v>
      </c>
      <c r="V79" s="24">
        <v>924982309</v>
      </c>
      <c r="W79" s="24">
        <f t="shared" si="2"/>
        <v>0</v>
      </c>
      <c r="X79" s="25">
        <f t="shared" si="3"/>
        <v>0</v>
      </c>
      <c r="Y79" s="25">
        <f t="shared" si="1"/>
        <v>0</v>
      </c>
      <c r="Z79" s="25">
        <f t="shared" si="4"/>
        <v>0</v>
      </c>
      <c r="AA79" s="25">
        <f t="shared" si="5"/>
        <v>0</v>
      </c>
    </row>
    <row r="80" spans="1:27" ht="16" hidden="1" customHeight="1" outlineLevel="4" x14ac:dyDescent="0.35">
      <c r="A80" s="21" t="s">
        <v>30</v>
      </c>
      <c r="B80" s="21" t="s">
        <v>31</v>
      </c>
      <c r="C80" s="21">
        <v>6</v>
      </c>
      <c r="D80" s="21" t="s">
        <v>117</v>
      </c>
      <c r="E80" s="21" t="s">
        <v>161</v>
      </c>
      <c r="F80" s="22" t="s">
        <v>34</v>
      </c>
      <c r="G80" s="21">
        <v>1310</v>
      </c>
      <c r="H80" s="21">
        <v>709410000</v>
      </c>
      <c r="I80" s="21">
        <v>0</v>
      </c>
      <c r="J80" s="23" t="s">
        <v>162</v>
      </c>
      <c r="K80" s="24">
        <v>2000000000</v>
      </c>
      <c r="L80" s="24">
        <v>2000000000</v>
      </c>
      <c r="M80" s="24">
        <v>0</v>
      </c>
      <c r="N80" s="24">
        <f t="shared" si="0"/>
        <v>2000000000</v>
      </c>
      <c r="O80" s="24">
        <v>0</v>
      </c>
      <c r="P80" s="24">
        <v>0</v>
      </c>
      <c r="Q80" s="24">
        <v>0</v>
      </c>
      <c r="R80" s="24">
        <v>0</v>
      </c>
      <c r="S80" s="24">
        <v>0</v>
      </c>
      <c r="T80" s="24">
        <v>2000000000</v>
      </c>
      <c r="U80" s="24">
        <v>2000000000</v>
      </c>
      <c r="V80" s="24">
        <v>2000000000</v>
      </c>
      <c r="W80" s="24">
        <f t="shared" si="2"/>
        <v>0</v>
      </c>
      <c r="X80" s="25">
        <f t="shared" si="3"/>
        <v>0</v>
      </c>
      <c r="Y80" s="25">
        <f t="shared" si="1"/>
        <v>0</v>
      </c>
      <c r="Z80" s="25">
        <f t="shared" si="4"/>
        <v>0</v>
      </c>
      <c r="AA80" s="25">
        <f t="shared" si="5"/>
        <v>0</v>
      </c>
    </row>
    <row r="81" spans="1:27" ht="16" hidden="1" customHeight="1" outlineLevel="4" x14ac:dyDescent="0.35">
      <c r="A81" s="21" t="s">
        <v>30</v>
      </c>
      <c r="B81" s="21" t="s">
        <v>31</v>
      </c>
      <c r="C81" s="21">
        <v>6</v>
      </c>
      <c r="D81" s="21" t="s">
        <v>117</v>
      </c>
      <c r="E81" s="21" t="s">
        <v>163</v>
      </c>
      <c r="F81" s="22" t="s">
        <v>34</v>
      </c>
      <c r="G81" s="21">
        <v>1310</v>
      </c>
      <c r="H81" s="21">
        <v>709410000</v>
      </c>
      <c r="I81" s="21">
        <v>0</v>
      </c>
      <c r="J81" s="23" t="s">
        <v>164</v>
      </c>
      <c r="K81" s="24">
        <v>1500000000</v>
      </c>
      <c r="L81" s="24">
        <v>1500000000</v>
      </c>
      <c r="M81" s="24">
        <v>0</v>
      </c>
      <c r="N81" s="24">
        <f t="shared" ref="N81:N149" si="10">$L81</f>
        <v>1500000000</v>
      </c>
      <c r="O81" s="24">
        <v>0</v>
      </c>
      <c r="P81" s="24">
        <v>0</v>
      </c>
      <c r="Q81" s="24">
        <v>0</v>
      </c>
      <c r="R81" s="24">
        <v>0</v>
      </c>
      <c r="S81" s="24">
        <v>0</v>
      </c>
      <c r="T81" s="24">
        <v>1500000000</v>
      </c>
      <c r="U81" s="24">
        <v>1500000000</v>
      </c>
      <c r="V81" s="24">
        <v>1500000000</v>
      </c>
      <c r="W81" s="24">
        <f t="shared" si="2"/>
        <v>0</v>
      </c>
      <c r="X81" s="25">
        <f t="shared" ref="X81:X144" si="11">IFERROR(($R81/$L81),0)</f>
        <v>0</v>
      </c>
      <c r="Y81" s="25">
        <f t="shared" ref="Y81:Y144" si="12">IFERROR(($R81/$N81),0)</f>
        <v>0</v>
      </c>
      <c r="Z81" s="25">
        <f t="shared" ref="Z81:Z144" si="13">IFERROR((($O81+$P81+$Q81)/$N81),0)</f>
        <v>0</v>
      </c>
      <c r="AA81" s="25">
        <f t="shared" ref="AA81:AA144" si="14">$Y81+$Z81</f>
        <v>0</v>
      </c>
    </row>
    <row r="82" spans="1:27" ht="16" hidden="1" customHeight="1" outlineLevel="4" x14ac:dyDescent="0.35">
      <c r="A82" s="21" t="s">
        <v>30</v>
      </c>
      <c r="B82" s="21" t="s">
        <v>31</v>
      </c>
      <c r="C82" s="21">
        <v>6</v>
      </c>
      <c r="D82" s="21" t="s">
        <v>165</v>
      </c>
      <c r="E82" s="21" t="s">
        <v>33</v>
      </c>
      <c r="F82" s="22" t="s">
        <v>34</v>
      </c>
      <c r="G82" s="21">
        <v>1320</v>
      </c>
      <c r="H82" s="21">
        <v>709800000</v>
      </c>
      <c r="I82" s="21">
        <v>0</v>
      </c>
      <c r="J82" s="23" t="s">
        <v>166</v>
      </c>
      <c r="K82" s="24">
        <v>27126367</v>
      </c>
      <c r="L82" s="24">
        <v>27126367</v>
      </c>
      <c r="M82" s="24">
        <v>0</v>
      </c>
      <c r="N82" s="24">
        <f t="shared" si="10"/>
        <v>27126367</v>
      </c>
      <c r="O82" s="24">
        <v>0</v>
      </c>
      <c r="P82" s="24">
        <v>0</v>
      </c>
      <c r="Q82" s="24">
        <v>0</v>
      </c>
      <c r="R82" s="24">
        <v>13314927.82</v>
      </c>
      <c r="S82" s="24">
        <v>13314927.82</v>
      </c>
      <c r="T82" s="24">
        <v>13811439.18</v>
      </c>
      <c r="U82" s="24">
        <v>13811439.18</v>
      </c>
      <c r="V82" s="24">
        <v>0</v>
      </c>
      <c r="W82" s="24">
        <f t="shared" ref="W82:W150" si="15">$N82-($O82+$P82+$Q82+$R82+$V82)</f>
        <v>13811439.18</v>
      </c>
      <c r="X82" s="25">
        <f t="shared" si="11"/>
        <v>0.49084817808444459</v>
      </c>
      <c r="Y82" s="25">
        <f t="shared" si="12"/>
        <v>0.49084817808444459</v>
      </c>
      <c r="Z82" s="25">
        <f t="shared" si="13"/>
        <v>0</v>
      </c>
      <c r="AA82" s="25">
        <f t="shared" si="14"/>
        <v>0.49084817808444459</v>
      </c>
    </row>
    <row r="83" spans="1:27" ht="16" hidden="1" customHeight="1" outlineLevel="4" x14ac:dyDescent="0.35">
      <c r="A83" s="21" t="s">
        <v>30</v>
      </c>
      <c r="B83" s="21" t="s">
        <v>31</v>
      </c>
      <c r="C83" s="21">
        <v>6</v>
      </c>
      <c r="D83" s="21" t="s">
        <v>167</v>
      </c>
      <c r="E83" s="21" t="s">
        <v>119</v>
      </c>
      <c r="F83" s="22" t="s">
        <v>34</v>
      </c>
      <c r="G83" s="21">
        <v>1320</v>
      </c>
      <c r="H83" s="21">
        <v>709800000</v>
      </c>
      <c r="I83" s="21">
        <v>0</v>
      </c>
      <c r="J83" s="23" t="s">
        <v>168</v>
      </c>
      <c r="K83" s="24">
        <v>156376000</v>
      </c>
      <c r="L83" s="24">
        <v>156376000</v>
      </c>
      <c r="M83" s="24">
        <v>0</v>
      </c>
      <c r="N83" s="24">
        <f t="shared" si="10"/>
        <v>156376000</v>
      </c>
      <c r="O83" s="24">
        <v>0</v>
      </c>
      <c r="P83" s="24">
        <v>39093999</v>
      </c>
      <c r="Q83" s="24">
        <v>0</v>
      </c>
      <c r="R83" s="24">
        <v>65156665</v>
      </c>
      <c r="S83" s="24">
        <v>65156665</v>
      </c>
      <c r="T83" s="24">
        <v>0</v>
      </c>
      <c r="U83" s="24">
        <v>52125336</v>
      </c>
      <c r="V83" s="24">
        <v>0</v>
      </c>
      <c r="W83" s="24">
        <f t="shared" si="15"/>
        <v>52125336</v>
      </c>
      <c r="X83" s="25">
        <f t="shared" si="11"/>
        <v>0.41666665600859465</v>
      </c>
      <c r="Y83" s="25">
        <f t="shared" si="12"/>
        <v>0.41666665600859465</v>
      </c>
      <c r="Z83" s="25">
        <f t="shared" si="13"/>
        <v>0.24999999360515679</v>
      </c>
      <c r="AA83" s="25">
        <f t="shared" si="14"/>
        <v>0.66666664961375144</v>
      </c>
    </row>
    <row r="84" spans="1:27" ht="16" hidden="1" customHeight="1" outlineLevel="4" x14ac:dyDescent="0.35">
      <c r="A84" s="21" t="s">
        <v>30</v>
      </c>
      <c r="B84" s="21" t="s">
        <v>31</v>
      </c>
      <c r="C84" s="21">
        <v>6</v>
      </c>
      <c r="D84" s="21" t="s">
        <v>167</v>
      </c>
      <c r="E84" s="21" t="s">
        <v>121</v>
      </c>
      <c r="F84" s="22" t="s">
        <v>34</v>
      </c>
      <c r="G84" s="21">
        <v>1320</v>
      </c>
      <c r="H84" s="21">
        <v>709800000</v>
      </c>
      <c r="I84" s="21">
        <v>0</v>
      </c>
      <c r="J84" s="23" t="s">
        <v>169</v>
      </c>
      <c r="K84" s="24">
        <v>112000000</v>
      </c>
      <c r="L84" s="24">
        <v>112000000</v>
      </c>
      <c r="M84" s="24">
        <v>0</v>
      </c>
      <c r="N84" s="24">
        <f t="shared" si="10"/>
        <v>112000000</v>
      </c>
      <c r="O84" s="24">
        <v>0</v>
      </c>
      <c r="P84" s="24">
        <v>27999999</v>
      </c>
      <c r="Q84" s="24">
        <v>0</v>
      </c>
      <c r="R84" s="24">
        <v>46666665</v>
      </c>
      <c r="S84" s="24">
        <v>46666665</v>
      </c>
      <c r="T84" s="24">
        <v>0</v>
      </c>
      <c r="U84" s="24">
        <v>37333336</v>
      </c>
      <c r="V84" s="24">
        <v>0</v>
      </c>
      <c r="W84" s="24">
        <f t="shared" si="15"/>
        <v>37333336</v>
      </c>
      <c r="X84" s="25">
        <f t="shared" si="11"/>
        <v>0.41666665178571427</v>
      </c>
      <c r="Y84" s="25">
        <f t="shared" si="12"/>
        <v>0.41666665178571427</v>
      </c>
      <c r="Z84" s="25">
        <f t="shared" si="13"/>
        <v>0.24999999107142856</v>
      </c>
      <c r="AA84" s="25">
        <f t="shared" si="14"/>
        <v>0.66666664285714283</v>
      </c>
    </row>
    <row r="85" spans="1:27" ht="16" hidden="1" customHeight="1" outlineLevel="4" x14ac:dyDescent="0.35">
      <c r="A85" s="21" t="s">
        <v>30</v>
      </c>
      <c r="B85" s="21" t="s">
        <v>31</v>
      </c>
      <c r="C85" s="21">
        <v>6</v>
      </c>
      <c r="D85" s="21" t="s">
        <v>170</v>
      </c>
      <c r="E85" s="21" t="s">
        <v>53</v>
      </c>
      <c r="F85" s="22" t="s">
        <v>34</v>
      </c>
      <c r="G85" s="21">
        <v>1330</v>
      </c>
      <c r="H85" s="21">
        <v>709800000</v>
      </c>
      <c r="I85" s="21">
        <v>0</v>
      </c>
      <c r="J85" s="23" t="s">
        <v>171</v>
      </c>
      <c r="K85" s="24">
        <v>0</v>
      </c>
      <c r="L85" s="24">
        <v>14661550</v>
      </c>
      <c r="M85" s="24">
        <v>0</v>
      </c>
      <c r="N85" s="24">
        <f t="shared" si="10"/>
        <v>14661550</v>
      </c>
      <c r="O85" s="24">
        <v>0</v>
      </c>
      <c r="P85" s="24">
        <v>0</v>
      </c>
      <c r="Q85" s="24">
        <v>0</v>
      </c>
      <c r="R85" s="24">
        <v>0</v>
      </c>
      <c r="S85" s="24">
        <v>0</v>
      </c>
      <c r="T85" s="24">
        <v>6711550</v>
      </c>
      <c r="U85" s="24">
        <v>14661550</v>
      </c>
      <c r="V85" s="24">
        <v>0</v>
      </c>
      <c r="W85" s="24">
        <f t="shared" si="15"/>
        <v>14661550</v>
      </c>
      <c r="X85" s="25">
        <f t="shared" si="11"/>
        <v>0</v>
      </c>
      <c r="Y85" s="25">
        <f t="shared" si="12"/>
        <v>0</v>
      </c>
      <c r="Z85" s="25">
        <f t="shared" si="13"/>
        <v>0</v>
      </c>
      <c r="AA85" s="25">
        <f t="shared" si="14"/>
        <v>0</v>
      </c>
    </row>
    <row r="86" spans="1:27" ht="16" hidden="1" customHeight="1" outlineLevel="4" x14ac:dyDescent="0.35">
      <c r="A86" s="21" t="s">
        <v>30</v>
      </c>
      <c r="B86" s="21" t="s">
        <v>31</v>
      </c>
      <c r="C86" s="21">
        <v>6</v>
      </c>
      <c r="D86" s="21" t="s">
        <v>170</v>
      </c>
      <c r="E86" s="21" t="s">
        <v>172</v>
      </c>
      <c r="F86" s="22" t="s">
        <v>34</v>
      </c>
      <c r="G86" s="21">
        <v>1330</v>
      </c>
      <c r="H86" s="21">
        <v>701130000</v>
      </c>
      <c r="I86" s="21">
        <v>0</v>
      </c>
      <c r="J86" s="23" t="s">
        <v>173</v>
      </c>
      <c r="K86" s="24">
        <v>15900000</v>
      </c>
      <c r="L86" s="24">
        <v>1238450</v>
      </c>
      <c r="M86" s="24">
        <v>0</v>
      </c>
      <c r="N86" s="24">
        <f t="shared" si="10"/>
        <v>1238450</v>
      </c>
      <c r="O86" s="24">
        <v>0</v>
      </c>
      <c r="P86" s="24">
        <v>0</v>
      </c>
      <c r="Q86" s="24">
        <v>0</v>
      </c>
      <c r="R86" s="24">
        <v>1238450</v>
      </c>
      <c r="S86" s="24">
        <v>1238450</v>
      </c>
      <c r="T86" s="24">
        <v>0</v>
      </c>
      <c r="U86" s="24">
        <v>0</v>
      </c>
      <c r="V86" s="24">
        <v>0</v>
      </c>
      <c r="W86" s="24">
        <f t="shared" si="15"/>
        <v>0</v>
      </c>
      <c r="X86" s="25">
        <f t="shared" si="11"/>
        <v>1</v>
      </c>
      <c r="Y86" s="25">
        <f t="shared" si="12"/>
        <v>1</v>
      </c>
      <c r="Z86" s="25">
        <f t="shared" si="13"/>
        <v>0</v>
      </c>
      <c r="AA86" s="25">
        <f t="shared" si="14"/>
        <v>1</v>
      </c>
    </row>
    <row r="87" spans="1:27" ht="16" hidden="1" customHeight="1" outlineLevel="4" x14ac:dyDescent="0.35">
      <c r="A87" s="21" t="s">
        <v>30</v>
      </c>
      <c r="B87" s="21" t="s">
        <v>31</v>
      </c>
      <c r="C87" s="21">
        <v>6</v>
      </c>
      <c r="D87" s="21" t="s">
        <v>170</v>
      </c>
      <c r="E87" s="21" t="s">
        <v>174</v>
      </c>
      <c r="F87" s="22" t="s">
        <v>34</v>
      </c>
      <c r="G87" s="21">
        <v>1330</v>
      </c>
      <c r="H87" s="21">
        <v>701130000</v>
      </c>
      <c r="I87" s="21">
        <v>0</v>
      </c>
      <c r="J87" s="23" t="s">
        <v>175</v>
      </c>
      <c r="K87" s="24">
        <v>117483849</v>
      </c>
      <c r="L87" s="24">
        <v>117483849</v>
      </c>
      <c r="M87" s="24">
        <v>0</v>
      </c>
      <c r="N87" s="24">
        <f t="shared" si="10"/>
        <v>117483849</v>
      </c>
      <c r="O87" s="24">
        <v>0</v>
      </c>
      <c r="P87" s="24">
        <v>0</v>
      </c>
      <c r="Q87" s="24">
        <v>0</v>
      </c>
      <c r="R87" s="24">
        <v>113447125.2</v>
      </c>
      <c r="S87" s="24">
        <v>113447125.2</v>
      </c>
      <c r="T87" s="24">
        <v>0</v>
      </c>
      <c r="U87" s="24">
        <v>4036723.8</v>
      </c>
      <c r="V87" s="24">
        <v>0</v>
      </c>
      <c r="W87" s="24">
        <f t="shared" si="15"/>
        <v>4036723.799999997</v>
      </c>
      <c r="X87" s="25">
        <f t="shared" si="11"/>
        <v>0.96564018088988557</v>
      </c>
      <c r="Y87" s="25">
        <f t="shared" si="12"/>
        <v>0.96564018088988557</v>
      </c>
      <c r="Z87" s="25">
        <f t="shared" si="13"/>
        <v>0</v>
      </c>
      <c r="AA87" s="25">
        <f t="shared" si="14"/>
        <v>0.96564018088988557</v>
      </c>
    </row>
    <row r="88" spans="1:27" ht="16" hidden="1" customHeight="1" outlineLevel="4" x14ac:dyDescent="0.35">
      <c r="A88" s="21" t="s">
        <v>30</v>
      </c>
      <c r="B88" s="21" t="s">
        <v>31</v>
      </c>
      <c r="C88" s="21">
        <v>6</v>
      </c>
      <c r="D88" s="21" t="s">
        <v>170</v>
      </c>
      <c r="E88" s="21" t="s">
        <v>176</v>
      </c>
      <c r="F88" s="22" t="s">
        <v>34</v>
      </c>
      <c r="G88" s="21">
        <v>1330</v>
      </c>
      <c r="H88" s="21">
        <v>701130000</v>
      </c>
      <c r="I88" s="21">
        <v>0</v>
      </c>
      <c r="J88" s="23" t="s">
        <v>177</v>
      </c>
      <c r="K88" s="24">
        <v>87450000</v>
      </c>
      <c r="L88" s="24">
        <v>87450000</v>
      </c>
      <c r="M88" s="24">
        <v>0</v>
      </c>
      <c r="N88" s="24">
        <f t="shared" si="10"/>
        <v>87450000</v>
      </c>
      <c r="O88" s="24">
        <v>0</v>
      </c>
      <c r="P88" s="24">
        <v>10775737.5</v>
      </c>
      <c r="Q88" s="24">
        <v>0</v>
      </c>
      <c r="R88" s="24">
        <v>32949262.5</v>
      </c>
      <c r="S88" s="24">
        <v>32949262.5</v>
      </c>
      <c r="T88" s="24">
        <v>0</v>
      </c>
      <c r="U88" s="24">
        <v>43725000</v>
      </c>
      <c r="V88" s="24">
        <v>0</v>
      </c>
      <c r="W88" s="24">
        <f t="shared" si="15"/>
        <v>43725000</v>
      </c>
      <c r="X88" s="25">
        <f t="shared" si="11"/>
        <v>0.37677830188679245</v>
      </c>
      <c r="Y88" s="25">
        <f t="shared" si="12"/>
        <v>0.37677830188679245</v>
      </c>
      <c r="Z88" s="25">
        <f t="shared" si="13"/>
        <v>0.12322169811320755</v>
      </c>
      <c r="AA88" s="25">
        <f t="shared" si="14"/>
        <v>0.5</v>
      </c>
    </row>
    <row r="89" spans="1:27" ht="16" hidden="1" customHeight="1" outlineLevel="4" x14ac:dyDescent="0.35">
      <c r="A89" s="26" t="s">
        <v>30</v>
      </c>
      <c r="B89" s="26" t="s">
        <v>31</v>
      </c>
      <c r="C89" s="26">
        <v>6</v>
      </c>
      <c r="D89" s="26" t="s">
        <v>170</v>
      </c>
      <c r="E89" s="26" t="s">
        <v>147</v>
      </c>
      <c r="F89" s="27" t="s">
        <v>34</v>
      </c>
      <c r="G89" s="26">
        <v>1330</v>
      </c>
      <c r="H89" s="26">
        <v>701130000</v>
      </c>
      <c r="I89" s="26">
        <v>0</v>
      </c>
      <c r="J89" s="23" t="s">
        <v>178</v>
      </c>
      <c r="K89" s="24">
        <v>20720350</v>
      </c>
      <c r="L89" s="24">
        <v>20720350</v>
      </c>
      <c r="M89" s="28">
        <v>29658037</v>
      </c>
      <c r="N89" s="24">
        <f t="shared" si="10"/>
        <v>20720350</v>
      </c>
      <c r="O89" s="24">
        <v>0</v>
      </c>
      <c r="P89" s="24">
        <v>2565830.4500000002</v>
      </c>
      <c r="Q89" s="24">
        <v>0</v>
      </c>
      <c r="R89" s="24">
        <v>7794345.5499999998</v>
      </c>
      <c r="S89" s="24">
        <v>7794345.5499999998</v>
      </c>
      <c r="T89" s="24">
        <v>0</v>
      </c>
      <c r="U89" s="24">
        <v>10360174</v>
      </c>
      <c r="V89" s="24">
        <v>0</v>
      </c>
      <c r="W89" s="24">
        <f t="shared" si="15"/>
        <v>10360174</v>
      </c>
      <c r="X89" s="25">
        <f t="shared" si="11"/>
        <v>0.37616862408212215</v>
      </c>
      <c r="Y89" s="25">
        <f t="shared" si="12"/>
        <v>0.37616862408212215</v>
      </c>
      <c r="Z89" s="25">
        <f t="shared" si="13"/>
        <v>0.12383142417961088</v>
      </c>
      <c r="AA89" s="25">
        <f t="shared" si="14"/>
        <v>0.50000004826173305</v>
      </c>
    </row>
    <row r="90" spans="1:27" ht="16" hidden="1" customHeight="1" outlineLevel="4" x14ac:dyDescent="0.35">
      <c r="A90" s="21" t="s">
        <v>30</v>
      </c>
      <c r="B90" s="21" t="s">
        <v>31</v>
      </c>
      <c r="C90" s="21">
        <v>6</v>
      </c>
      <c r="D90" s="21" t="s">
        <v>170</v>
      </c>
      <c r="E90" s="21" t="s">
        <v>179</v>
      </c>
      <c r="F90" s="22" t="s">
        <v>34</v>
      </c>
      <c r="G90" s="21">
        <v>1330</v>
      </c>
      <c r="H90" s="21">
        <v>701130000</v>
      </c>
      <c r="I90" s="21">
        <v>0</v>
      </c>
      <c r="J90" s="23" t="s">
        <v>180</v>
      </c>
      <c r="K90" s="24">
        <v>48085840</v>
      </c>
      <c r="L90" s="24">
        <v>48085840</v>
      </c>
      <c r="M90" s="24">
        <v>0</v>
      </c>
      <c r="N90" s="24">
        <f t="shared" si="10"/>
        <v>48085840</v>
      </c>
      <c r="O90" s="24">
        <v>0</v>
      </c>
      <c r="P90" s="24">
        <v>5919689.5800000001</v>
      </c>
      <c r="Q90" s="24">
        <v>0</v>
      </c>
      <c r="R90" s="24">
        <v>18123228.420000002</v>
      </c>
      <c r="S90" s="24">
        <v>18123228.420000002</v>
      </c>
      <c r="T90" s="24">
        <v>0</v>
      </c>
      <c r="U90" s="24">
        <v>24042922</v>
      </c>
      <c r="V90" s="24">
        <v>0</v>
      </c>
      <c r="W90" s="24">
        <f t="shared" si="15"/>
        <v>24042922</v>
      </c>
      <c r="X90" s="25">
        <f t="shared" si="11"/>
        <v>0.37689324799150853</v>
      </c>
      <c r="Y90" s="25">
        <f t="shared" si="12"/>
        <v>0.37689324799150853</v>
      </c>
      <c r="Z90" s="25">
        <f t="shared" si="13"/>
        <v>0.12310671041620569</v>
      </c>
      <c r="AA90" s="25">
        <f t="shared" si="14"/>
        <v>0.49999995840771422</v>
      </c>
    </row>
    <row r="91" spans="1:27" ht="16" hidden="1" customHeight="1" outlineLevel="4" x14ac:dyDescent="0.35">
      <c r="A91" s="21" t="s">
        <v>30</v>
      </c>
      <c r="B91" s="21" t="s">
        <v>31</v>
      </c>
      <c r="C91" s="21">
        <v>6</v>
      </c>
      <c r="D91" s="21" t="s">
        <v>170</v>
      </c>
      <c r="E91" s="21" t="s">
        <v>181</v>
      </c>
      <c r="F91" s="22" t="s">
        <v>34</v>
      </c>
      <c r="G91" s="21">
        <v>1330</v>
      </c>
      <c r="H91" s="21">
        <v>701130000</v>
      </c>
      <c r="I91" s="21">
        <v>0</v>
      </c>
      <c r="J91" s="23" t="s">
        <v>182</v>
      </c>
      <c r="K91" s="24">
        <v>45554051</v>
      </c>
      <c r="L91" s="24">
        <v>45554051</v>
      </c>
      <c r="M91" s="24">
        <v>0</v>
      </c>
      <c r="N91" s="24">
        <f t="shared" si="10"/>
        <v>45554051</v>
      </c>
      <c r="O91" s="24">
        <v>0</v>
      </c>
      <c r="P91" s="24">
        <v>0</v>
      </c>
      <c r="Q91" s="24">
        <v>0</v>
      </c>
      <c r="R91" s="24">
        <v>41740574.049999997</v>
      </c>
      <c r="S91" s="24">
        <v>41740574.049999997</v>
      </c>
      <c r="T91" s="24">
        <v>0</v>
      </c>
      <c r="U91" s="24">
        <v>3813476.95</v>
      </c>
      <c r="V91" s="24">
        <v>0</v>
      </c>
      <c r="W91" s="24">
        <f t="shared" si="15"/>
        <v>3813476.950000003</v>
      </c>
      <c r="X91" s="25">
        <f t="shared" si="11"/>
        <v>0.91628676558315303</v>
      </c>
      <c r="Y91" s="25">
        <f t="shared" si="12"/>
        <v>0.91628676558315303</v>
      </c>
      <c r="Z91" s="25">
        <f t="shared" si="13"/>
        <v>0</v>
      </c>
      <c r="AA91" s="25">
        <f t="shared" si="14"/>
        <v>0.91628676558315303</v>
      </c>
    </row>
    <row r="92" spans="1:27" ht="16" hidden="1" customHeight="1" outlineLevel="4" x14ac:dyDescent="0.35">
      <c r="A92" s="21" t="s">
        <v>30</v>
      </c>
      <c r="B92" s="21" t="s">
        <v>31</v>
      </c>
      <c r="C92" s="21">
        <v>6</v>
      </c>
      <c r="D92" s="21" t="s">
        <v>170</v>
      </c>
      <c r="E92" s="21" t="s">
        <v>183</v>
      </c>
      <c r="F92" s="22" t="s">
        <v>34</v>
      </c>
      <c r="G92" s="21">
        <v>1330</v>
      </c>
      <c r="H92" s="21">
        <v>701130000</v>
      </c>
      <c r="I92" s="21">
        <v>0</v>
      </c>
      <c r="J92" s="23" t="s">
        <v>184</v>
      </c>
      <c r="K92" s="24">
        <v>32330000</v>
      </c>
      <c r="L92" s="24">
        <v>32330000</v>
      </c>
      <c r="M92" s="24">
        <v>0</v>
      </c>
      <c r="N92" s="24">
        <f t="shared" si="10"/>
        <v>32330000</v>
      </c>
      <c r="O92" s="24">
        <v>0</v>
      </c>
      <c r="P92" s="24">
        <v>0</v>
      </c>
      <c r="Q92" s="24">
        <v>0</v>
      </c>
      <c r="R92" s="24">
        <v>28466870</v>
      </c>
      <c r="S92" s="24">
        <v>28466870</v>
      </c>
      <c r="T92" s="24">
        <v>0</v>
      </c>
      <c r="U92" s="24">
        <v>3863130</v>
      </c>
      <c r="V92" s="24">
        <v>0</v>
      </c>
      <c r="W92" s="24">
        <f t="shared" si="15"/>
        <v>3863130</v>
      </c>
      <c r="X92" s="25">
        <f t="shared" si="11"/>
        <v>0.88050943396226411</v>
      </c>
      <c r="Y92" s="25">
        <f t="shared" si="12"/>
        <v>0.88050943396226411</v>
      </c>
      <c r="Z92" s="25">
        <f t="shared" si="13"/>
        <v>0</v>
      </c>
      <c r="AA92" s="25">
        <f t="shared" si="14"/>
        <v>0.88050943396226411</v>
      </c>
    </row>
    <row r="93" spans="1:27" ht="16" hidden="1" customHeight="1" outlineLevel="4" x14ac:dyDescent="0.35">
      <c r="A93" s="21" t="s">
        <v>30</v>
      </c>
      <c r="B93" s="21" t="s">
        <v>31</v>
      </c>
      <c r="C93" s="21">
        <v>6</v>
      </c>
      <c r="D93" s="21" t="s">
        <v>170</v>
      </c>
      <c r="E93" s="21" t="s">
        <v>185</v>
      </c>
      <c r="F93" s="22" t="s">
        <v>34</v>
      </c>
      <c r="G93" s="21">
        <v>1330</v>
      </c>
      <c r="H93" s="21">
        <v>701130000</v>
      </c>
      <c r="I93" s="21">
        <v>0</v>
      </c>
      <c r="J93" s="23" t="s">
        <v>186</v>
      </c>
      <c r="K93" s="24">
        <v>10600000</v>
      </c>
      <c r="L93" s="24">
        <v>10600000</v>
      </c>
      <c r="M93" s="24">
        <v>0</v>
      </c>
      <c r="N93" s="24">
        <f t="shared" si="10"/>
        <v>10600000</v>
      </c>
      <c r="O93" s="24">
        <v>0</v>
      </c>
      <c r="P93" s="24">
        <v>0</v>
      </c>
      <c r="Q93" s="24">
        <v>0</v>
      </c>
      <c r="R93" s="24">
        <v>9549600</v>
      </c>
      <c r="S93" s="24">
        <v>9549600</v>
      </c>
      <c r="T93" s="24">
        <v>0</v>
      </c>
      <c r="U93" s="24">
        <v>1050400</v>
      </c>
      <c r="V93" s="24">
        <v>0</v>
      </c>
      <c r="W93" s="24">
        <f t="shared" si="15"/>
        <v>1050400</v>
      </c>
      <c r="X93" s="25">
        <f t="shared" si="11"/>
        <v>0.90090566037735853</v>
      </c>
      <c r="Y93" s="25">
        <f t="shared" si="12"/>
        <v>0.90090566037735853</v>
      </c>
      <c r="Z93" s="25">
        <f t="shared" si="13"/>
        <v>0</v>
      </c>
      <c r="AA93" s="25">
        <f t="shared" si="14"/>
        <v>0.90090566037735853</v>
      </c>
    </row>
    <row r="94" spans="1:27" ht="16" hidden="1" customHeight="1" outlineLevel="3" x14ac:dyDescent="0.35">
      <c r="A94" s="38"/>
      <c r="B94" s="38"/>
      <c r="C94" s="38" t="s">
        <v>473</v>
      </c>
      <c r="D94" s="38"/>
      <c r="E94" s="38"/>
      <c r="F94" s="47"/>
      <c r="G94" s="38"/>
      <c r="H94" s="38"/>
      <c r="I94" s="38"/>
      <c r="J94" s="48"/>
      <c r="K94" s="49">
        <f t="shared" ref="K94:W94" si="16">SUBTOTAL(9,K58:K93)</f>
        <v>611522235409</v>
      </c>
      <c r="L94" s="49">
        <f t="shared" si="16"/>
        <v>611522235409</v>
      </c>
      <c r="M94" s="49">
        <f t="shared" si="16"/>
        <v>29658037</v>
      </c>
      <c r="N94" s="49">
        <f t="shared" si="16"/>
        <v>611522235409</v>
      </c>
      <c r="O94" s="49">
        <f t="shared" si="16"/>
        <v>0</v>
      </c>
      <c r="P94" s="49">
        <f t="shared" si="16"/>
        <v>46611224023.539993</v>
      </c>
      <c r="Q94" s="49">
        <f t="shared" si="16"/>
        <v>0</v>
      </c>
      <c r="R94" s="49">
        <f t="shared" si="16"/>
        <v>278072074132.85992</v>
      </c>
      <c r="S94" s="49">
        <f t="shared" si="16"/>
        <v>278072074132.85992</v>
      </c>
      <c r="T94" s="49">
        <f t="shared" si="16"/>
        <v>7250705300.25</v>
      </c>
      <c r="U94" s="49">
        <f t="shared" si="16"/>
        <v>286838937252.59998</v>
      </c>
      <c r="V94" s="49">
        <f t="shared" si="16"/>
        <v>7230182309</v>
      </c>
      <c r="W94" s="49">
        <f t="shared" si="16"/>
        <v>279608754943.59998</v>
      </c>
      <c r="X94" s="50">
        <f t="shared" si="11"/>
        <v>0.4547211172900017</v>
      </c>
      <c r="Y94" s="50">
        <f t="shared" si="12"/>
        <v>0.4547211172900017</v>
      </c>
      <c r="Z94" s="50">
        <f t="shared" si="13"/>
        <v>7.6221634021803555E-2</v>
      </c>
      <c r="AA94" s="50">
        <f t="shared" si="14"/>
        <v>0.53094275131180524</v>
      </c>
    </row>
    <row r="95" spans="1:27" ht="16" hidden="1" customHeight="1" outlineLevel="4" x14ac:dyDescent="0.35">
      <c r="A95" s="21" t="s">
        <v>30</v>
      </c>
      <c r="B95" s="21" t="s">
        <v>31</v>
      </c>
      <c r="C95" s="21">
        <v>7</v>
      </c>
      <c r="D95" s="21" t="s">
        <v>187</v>
      </c>
      <c r="E95" s="21" t="s">
        <v>127</v>
      </c>
      <c r="F95" s="22">
        <v>280</v>
      </c>
      <c r="G95" s="21">
        <v>2310</v>
      </c>
      <c r="H95" s="21">
        <v>709410000</v>
      </c>
      <c r="I95" s="21">
        <v>0</v>
      </c>
      <c r="J95" s="23" t="s">
        <v>188</v>
      </c>
      <c r="K95" s="24">
        <v>8000000000</v>
      </c>
      <c r="L95" s="24">
        <v>8000000000</v>
      </c>
      <c r="M95" s="24">
        <v>0</v>
      </c>
      <c r="N95" s="24">
        <f t="shared" si="10"/>
        <v>8000000000</v>
      </c>
      <c r="O95" s="24">
        <v>0</v>
      </c>
      <c r="P95" s="24">
        <v>615384615.44000006</v>
      </c>
      <c r="Q95" s="24">
        <v>0</v>
      </c>
      <c r="R95" s="24">
        <v>3692307692.27</v>
      </c>
      <c r="S95" s="24">
        <v>3692307692.27</v>
      </c>
      <c r="T95" s="24">
        <v>0</v>
      </c>
      <c r="U95" s="24">
        <v>3692307692.29</v>
      </c>
      <c r="V95" s="24">
        <v>0</v>
      </c>
      <c r="W95" s="24">
        <f t="shared" si="15"/>
        <v>3692307692.29</v>
      </c>
      <c r="X95" s="25">
        <f t="shared" si="11"/>
        <v>0.46153846153375</v>
      </c>
      <c r="Y95" s="25">
        <f t="shared" si="12"/>
        <v>0.46153846153375</v>
      </c>
      <c r="Z95" s="25">
        <f t="shared" si="13"/>
        <v>7.6923076930000001E-2</v>
      </c>
      <c r="AA95" s="25">
        <f t="shared" si="14"/>
        <v>0.53846153846375</v>
      </c>
    </row>
    <row r="96" spans="1:27" ht="16" hidden="1" customHeight="1" outlineLevel="3" x14ac:dyDescent="0.35">
      <c r="A96" s="38"/>
      <c r="B96" s="38"/>
      <c r="C96" s="38" t="s">
        <v>474</v>
      </c>
      <c r="D96" s="38"/>
      <c r="E96" s="38"/>
      <c r="F96" s="47"/>
      <c r="G96" s="38"/>
      <c r="H96" s="38"/>
      <c r="I96" s="38"/>
      <c r="J96" s="48"/>
      <c r="K96" s="49">
        <f t="shared" ref="K96:W96" si="17">SUBTOTAL(9,K95:K95)</f>
        <v>8000000000</v>
      </c>
      <c r="L96" s="49">
        <f t="shared" si="17"/>
        <v>8000000000</v>
      </c>
      <c r="M96" s="49">
        <f t="shared" si="17"/>
        <v>0</v>
      </c>
      <c r="N96" s="49">
        <f t="shared" si="17"/>
        <v>8000000000</v>
      </c>
      <c r="O96" s="49">
        <f t="shared" si="17"/>
        <v>0</v>
      </c>
      <c r="P96" s="49">
        <f t="shared" si="17"/>
        <v>615384615.44000006</v>
      </c>
      <c r="Q96" s="49">
        <f t="shared" si="17"/>
        <v>0</v>
      </c>
      <c r="R96" s="49">
        <f t="shared" si="17"/>
        <v>3692307692.27</v>
      </c>
      <c r="S96" s="49">
        <f t="shared" si="17"/>
        <v>3692307692.27</v>
      </c>
      <c r="T96" s="49">
        <f t="shared" si="17"/>
        <v>0</v>
      </c>
      <c r="U96" s="49">
        <f t="shared" si="17"/>
        <v>3692307692.29</v>
      </c>
      <c r="V96" s="49">
        <f t="shared" si="17"/>
        <v>0</v>
      </c>
      <c r="W96" s="49">
        <f t="shared" si="17"/>
        <v>3692307692.29</v>
      </c>
      <c r="X96" s="50">
        <f t="shared" si="11"/>
        <v>0.46153846153375</v>
      </c>
      <c r="Y96" s="50">
        <f t="shared" si="12"/>
        <v>0.46153846153375</v>
      </c>
      <c r="Z96" s="50">
        <f t="shared" si="13"/>
        <v>7.6923076930000001E-2</v>
      </c>
      <c r="AA96" s="50">
        <f t="shared" si="14"/>
        <v>0.53846153846375</v>
      </c>
    </row>
    <row r="97" spans="1:27" ht="16" customHeight="1" outlineLevel="1" collapsed="1" x14ac:dyDescent="0.35">
      <c r="A97" s="40" t="s">
        <v>454</v>
      </c>
      <c r="B97" s="40"/>
      <c r="C97" s="40"/>
      <c r="D97" s="40"/>
      <c r="E97" s="40"/>
      <c r="F97" s="41"/>
      <c r="G97" s="40"/>
      <c r="H97" s="40"/>
      <c r="I97" s="40"/>
      <c r="J97" s="42"/>
      <c r="K97" s="43">
        <f t="shared" ref="K97:W97" si="18">SUBTOTAL(9,K13:K95)</f>
        <v>629857204390</v>
      </c>
      <c r="L97" s="43">
        <f t="shared" si="18"/>
        <v>629857204390</v>
      </c>
      <c r="M97" s="43">
        <f t="shared" si="18"/>
        <v>0</v>
      </c>
      <c r="N97" s="43">
        <f t="shared" si="18"/>
        <v>629857204390</v>
      </c>
      <c r="O97" s="43">
        <f t="shared" si="18"/>
        <v>37934161.219999999</v>
      </c>
      <c r="P97" s="43">
        <f t="shared" si="18"/>
        <v>48284740624.439995</v>
      </c>
      <c r="Q97" s="43">
        <f t="shared" si="18"/>
        <v>5366102.25</v>
      </c>
      <c r="R97" s="43">
        <f t="shared" si="18"/>
        <v>285782034543.74994</v>
      </c>
      <c r="S97" s="43">
        <f t="shared" si="18"/>
        <v>285781397053.24994</v>
      </c>
      <c r="T97" s="43">
        <f t="shared" si="18"/>
        <v>12290401460.919998</v>
      </c>
      <c r="U97" s="43">
        <f t="shared" si="18"/>
        <v>295747128958.33997</v>
      </c>
      <c r="V97" s="43">
        <f t="shared" si="18"/>
        <v>7230182309</v>
      </c>
      <c r="W97" s="43">
        <f t="shared" si="18"/>
        <v>288516946649.33997</v>
      </c>
      <c r="X97" s="44">
        <f t="shared" si="11"/>
        <v>0.4537251182520366</v>
      </c>
      <c r="Y97" s="44">
        <f t="shared" si="12"/>
        <v>0.4537251182520366</v>
      </c>
      <c r="Z97" s="44">
        <f t="shared" si="13"/>
        <v>7.672856728647634E-2</v>
      </c>
      <c r="AA97" s="44">
        <f t="shared" si="14"/>
        <v>0.53045368553851291</v>
      </c>
    </row>
    <row r="98" spans="1:27" ht="16" hidden="1" customHeight="1" outlineLevel="4" x14ac:dyDescent="0.35">
      <c r="A98" s="21" t="s">
        <v>189</v>
      </c>
      <c r="B98" s="21" t="s">
        <v>31</v>
      </c>
      <c r="C98" s="21">
        <v>0</v>
      </c>
      <c r="D98" s="21" t="s">
        <v>32</v>
      </c>
      <c r="E98" s="21" t="s">
        <v>33</v>
      </c>
      <c r="F98" s="22" t="s">
        <v>34</v>
      </c>
      <c r="G98" s="21">
        <v>1111</v>
      </c>
      <c r="H98" s="21">
        <v>709800000</v>
      </c>
      <c r="I98" s="21">
        <v>0</v>
      </c>
      <c r="J98" s="23" t="s">
        <v>35</v>
      </c>
      <c r="K98" s="24">
        <v>5907323202</v>
      </c>
      <c r="L98" s="24">
        <v>5907323202</v>
      </c>
      <c r="M98" s="24">
        <v>0</v>
      </c>
      <c r="N98" s="24">
        <f t="shared" si="10"/>
        <v>5907323202</v>
      </c>
      <c r="O98" s="24">
        <v>0</v>
      </c>
      <c r="P98" s="24">
        <v>0</v>
      </c>
      <c r="Q98" s="24">
        <v>0</v>
      </c>
      <c r="R98" s="24">
        <v>2521950325.4099998</v>
      </c>
      <c r="S98" s="24">
        <v>2521950325.4099998</v>
      </c>
      <c r="T98" s="24">
        <v>3385372876.5900002</v>
      </c>
      <c r="U98" s="24">
        <v>3385372876.5900002</v>
      </c>
      <c r="V98" s="24">
        <v>0</v>
      </c>
      <c r="W98" s="24">
        <f t="shared" si="15"/>
        <v>3385372876.5900002</v>
      </c>
      <c r="X98" s="25">
        <f t="shared" si="11"/>
        <v>0.42691930662540373</v>
      </c>
      <c r="Y98" s="25">
        <f t="shared" si="12"/>
        <v>0.42691930662540373</v>
      </c>
      <c r="Z98" s="25">
        <f t="shared" si="13"/>
        <v>0</v>
      </c>
      <c r="AA98" s="25">
        <f t="shared" si="14"/>
        <v>0.42691930662540373</v>
      </c>
    </row>
    <row r="99" spans="1:27" ht="16" hidden="1" customHeight="1" outlineLevel="4" x14ac:dyDescent="0.35">
      <c r="A99" s="21" t="s">
        <v>189</v>
      </c>
      <c r="B99" s="21" t="s">
        <v>31</v>
      </c>
      <c r="C99" s="21">
        <v>0</v>
      </c>
      <c r="D99" s="21" t="s">
        <v>36</v>
      </c>
      <c r="E99" s="21" t="s">
        <v>33</v>
      </c>
      <c r="F99" s="22" t="s">
        <v>34</v>
      </c>
      <c r="G99" s="21">
        <v>1111</v>
      </c>
      <c r="H99" s="21">
        <v>709800000</v>
      </c>
      <c r="I99" s="21">
        <v>0</v>
      </c>
      <c r="J99" s="23" t="s">
        <v>37</v>
      </c>
      <c r="K99" s="24">
        <v>14749275</v>
      </c>
      <c r="L99" s="24">
        <v>93749275</v>
      </c>
      <c r="M99" s="24">
        <v>0</v>
      </c>
      <c r="N99" s="24">
        <f t="shared" si="10"/>
        <v>93749275</v>
      </c>
      <c r="O99" s="24">
        <v>0</v>
      </c>
      <c r="P99" s="24">
        <v>0</v>
      </c>
      <c r="Q99" s="24">
        <v>0</v>
      </c>
      <c r="R99" s="24">
        <v>30482580.379999999</v>
      </c>
      <c r="S99" s="24">
        <v>30482580.379999999</v>
      </c>
      <c r="T99" s="24">
        <v>63266694.619999997</v>
      </c>
      <c r="U99" s="24">
        <v>63266694.619999997</v>
      </c>
      <c r="V99" s="24">
        <v>0</v>
      </c>
      <c r="W99" s="24">
        <f t="shared" si="15"/>
        <v>63266694.620000005</v>
      </c>
      <c r="X99" s="25">
        <f t="shared" si="11"/>
        <v>0.32515003854696473</v>
      </c>
      <c r="Y99" s="25">
        <f t="shared" si="12"/>
        <v>0.32515003854696473</v>
      </c>
      <c r="Z99" s="25">
        <f t="shared" si="13"/>
        <v>0</v>
      </c>
      <c r="AA99" s="25">
        <f t="shared" si="14"/>
        <v>0.32515003854696473</v>
      </c>
    </row>
    <row r="100" spans="1:27" ht="16" hidden="1" customHeight="1" outlineLevel="4" x14ac:dyDescent="0.35">
      <c r="A100" s="21" t="s">
        <v>189</v>
      </c>
      <c r="B100" s="21" t="s">
        <v>31</v>
      </c>
      <c r="C100" s="21">
        <v>0</v>
      </c>
      <c r="D100" s="21" t="s">
        <v>38</v>
      </c>
      <c r="E100" s="21" t="s">
        <v>33</v>
      </c>
      <c r="F100" s="22" t="s">
        <v>34</v>
      </c>
      <c r="G100" s="21">
        <v>1111</v>
      </c>
      <c r="H100" s="21">
        <v>709800000</v>
      </c>
      <c r="I100" s="21">
        <v>0</v>
      </c>
      <c r="J100" s="23" t="s">
        <v>39</v>
      </c>
      <c r="K100" s="24">
        <v>286217901</v>
      </c>
      <c r="L100" s="24">
        <v>286217901</v>
      </c>
      <c r="M100" s="24">
        <v>0</v>
      </c>
      <c r="N100" s="24">
        <f t="shared" si="10"/>
        <v>286217901</v>
      </c>
      <c r="O100" s="24">
        <v>0</v>
      </c>
      <c r="P100" s="24">
        <v>0</v>
      </c>
      <c r="Q100" s="24">
        <v>0</v>
      </c>
      <c r="R100" s="24">
        <v>110396028.84</v>
      </c>
      <c r="S100" s="24">
        <v>110396028.84</v>
      </c>
      <c r="T100" s="24">
        <v>175821872.16</v>
      </c>
      <c r="U100" s="24">
        <v>175821872.16</v>
      </c>
      <c r="V100" s="24">
        <v>0</v>
      </c>
      <c r="W100" s="24">
        <f t="shared" si="15"/>
        <v>175821872.16</v>
      </c>
      <c r="X100" s="25">
        <f t="shared" si="11"/>
        <v>0.38570623449579416</v>
      </c>
      <c r="Y100" s="25">
        <f t="shared" si="12"/>
        <v>0.38570623449579416</v>
      </c>
      <c r="Z100" s="25">
        <f t="shared" si="13"/>
        <v>0</v>
      </c>
      <c r="AA100" s="25">
        <f t="shared" si="14"/>
        <v>0.38570623449579416</v>
      </c>
    </row>
    <row r="101" spans="1:27" ht="16" hidden="1" customHeight="1" outlineLevel="4" x14ac:dyDescent="0.35">
      <c r="A101" s="21" t="s">
        <v>189</v>
      </c>
      <c r="B101" s="21" t="s">
        <v>31</v>
      </c>
      <c r="C101" s="21">
        <v>0</v>
      </c>
      <c r="D101" s="21" t="s">
        <v>42</v>
      </c>
      <c r="E101" s="21" t="s">
        <v>33</v>
      </c>
      <c r="F101" s="22" t="s">
        <v>34</v>
      </c>
      <c r="G101" s="21">
        <v>1111</v>
      </c>
      <c r="H101" s="21">
        <v>709800000</v>
      </c>
      <c r="I101" s="21">
        <v>0</v>
      </c>
      <c r="J101" s="23" t="s">
        <v>43</v>
      </c>
      <c r="K101" s="24">
        <v>1459035124</v>
      </c>
      <c r="L101" s="24">
        <v>1459035124</v>
      </c>
      <c r="M101" s="24">
        <v>0</v>
      </c>
      <c r="N101" s="24">
        <f t="shared" si="10"/>
        <v>1459035124</v>
      </c>
      <c r="O101" s="24">
        <v>0</v>
      </c>
      <c r="P101" s="24">
        <v>0</v>
      </c>
      <c r="Q101" s="24">
        <v>0</v>
      </c>
      <c r="R101" s="24">
        <v>513914116.74000001</v>
      </c>
      <c r="S101" s="24">
        <v>513914116.74000001</v>
      </c>
      <c r="T101" s="24">
        <v>945121007.25999999</v>
      </c>
      <c r="U101" s="24">
        <v>945121007.25999999</v>
      </c>
      <c r="V101" s="24">
        <v>0</v>
      </c>
      <c r="W101" s="24">
        <f t="shared" si="15"/>
        <v>945121007.25999999</v>
      </c>
      <c r="X101" s="25">
        <f t="shared" si="11"/>
        <v>0.35222874918260022</v>
      </c>
      <c r="Y101" s="25">
        <f t="shared" si="12"/>
        <v>0.35222874918260022</v>
      </c>
      <c r="Z101" s="25">
        <f t="shared" si="13"/>
        <v>0</v>
      </c>
      <c r="AA101" s="25">
        <f t="shared" si="14"/>
        <v>0.35222874918260022</v>
      </c>
    </row>
    <row r="102" spans="1:27" ht="16" hidden="1" customHeight="1" outlineLevel="4" x14ac:dyDescent="0.35">
      <c r="A102" s="21" t="s">
        <v>189</v>
      </c>
      <c r="B102" s="21" t="s">
        <v>31</v>
      </c>
      <c r="C102" s="21">
        <v>0</v>
      </c>
      <c r="D102" s="21" t="s">
        <v>44</v>
      </c>
      <c r="E102" s="21" t="s">
        <v>33</v>
      </c>
      <c r="F102" s="22" t="s">
        <v>34</v>
      </c>
      <c r="G102" s="21">
        <v>1111</v>
      </c>
      <c r="H102" s="21">
        <v>709800000</v>
      </c>
      <c r="I102" s="21">
        <v>0</v>
      </c>
      <c r="J102" s="23" t="s">
        <v>45</v>
      </c>
      <c r="K102" s="24">
        <v>1788607334</v>
      </c>
      <c r="L102" s="24">
        <v>1739607334</v>
      </c>
      <c r="M102" s="24">
        <v>0</v>
      </c>
      <c r="N102" s="24">
        <f t="shared" si="10"/>
        <v>1739607334</v>
      </c>
      <c r="O102" s="24">
        <v>0</v>
      </c>
      <c r="P102" s="24">
        <v>0</v>
      </c>
      <c r="Q102" s="24">
        <v>0</v>
      </c>
      <c r="R102" s="24">
        <v>662689764.02999997</v>
      </c>
      <c r="S102" s="24">
        <v>662689764.02999997</v>
      </c>
      <c r="T102" s="24">
        <v>1076917569.97</v>
      </c>
      <c r="U102" s="24">
        <v>1076917569.97</v>
      </c>
      <c r="V102" s="24">
        <v>0</v>
      </c>
      <c r="W102" s="24">
        <f t="shared" si="15"/>
        <v>1076917569.97</v>
      </c>
      <c r="X102" s="25">
        <f t="shared" si="11"/>
        <v>0.38094215348370103</v>
      </c>
      <c r="Y102" s="25">
        <f t="shared" si="12"/>
        <v>0.38094215348370103</v>
      </c>
      <c r="Z102" s="25">
        <f t="shared" si="13"/>
        <v>0</v>
      </c>
      <c r="AA102" s="25">
        <f t="shared" si="14"/>
        <v>0.38094215348370103</v>
      </c>
    </row>
    <row r="103" spans="1:27" ht="16" hidden="1" customHeight="1" outlineLevel="4" x14ac:dyDescent="0.35">
      <c r="A103" s="21" t="s">
        <v>189</v>
      </c>
      <c r="B103" s="21" t="s">
        <v>31</v>
      </c>
      <c r="C103" s="21">
        <v>0</v>
      </c>
      <c r="D103" s="21" t="s">
        <v>46</v>
      </c>
      <c r="E103" s="21" t="s">
        <v>33</v>
      </c>
      <c r="F103" s="22" t="s">
        <v>34</v>
      </c>
      <c r="G103" s="21">
        <v>1111</v>
      </c>
      <c r="H103" s="21">
        <v>709800000</v>
      </c>
      <c r="I103" s="21">
        <v>0</v>
      </c>
      <c r="J103" s="23" t="s">
        <v>47</v>
      </c>
      <c r="K103" s="24">
        <v>895411037</v>
      </c>
      <c r="L103" s="24">
        <v>895411037</v>
      </c>
      <c r="M103" s="24">
        <v>0</v>
      </c>
      <c r="N103" s="24">
        <f t="shared" si="10"/>
        <v>895411037</v>
      </c>
      <c r="O103" s="24">
        <v>0</v>
      </c>
      <c r="P103" s="24">
        <v>0</v>
      </c>
      <c r="Q103" s="24">
        <v>0</v>
      </c>
      <c r="R103" s="24">
        <v>2810962.88</v>
      </c>
      <c r="S103" s="24">
        <v>2810962.88</v>
      </c>
      <c r="T103" s="24">
        <v>892600074.12</v>
      </c>
      <c r="U103" s="24">
        <v>892600074.12</v>
      </c>
      <c r="V103" s="24">
        <v>0</v>
      </c>
      <c r="W103" s="24">
        <f t="shared" si="15"/>
        <v>892600074.12</v>
      </c>
      <c r="X103" s="25">
        <f t="shared" si="11"/>
        <v>3.1392988960889925E-3</v>
      </c>
      <c r="Y103" s="25">
        <f t="shared" si="12"/>
        <v>3.1392988960889925E-3</v>
      </c>
      <c r="Z103" s="25">
        <f t="shared" si="13"/>
        <v>0</v>
      </c>
      <c r="AA103" s="25">
        <f t="shared" si="14"/>
        <v>3.1392988960889925E-3</v>
      </c>
    </row>
    <row r="104" spans="1:27" ht="16" hidden="1" customHeight="1" outlineLevel="4" x14ac:dyDescent="0.35">
      <c r="A104" s="21" t="s">
        <v>189</v>
      </c>
      <c r="B104" s="21" t="s">
        <v>31</v>
      </c>
      <c r="C104" s="21">
        <v>0</v>
      </c>
      <c r="D104" s="21" t="s">
        <v>48</v>
      </c>
      <c r="E104" s="21" t="s">
        <v>33</v>
      </c>
      <c r="F104" s="22" t="s">
        <v>34</v>
      </c>
      <c r="G104" s="21">
        <v>1111</v>
      </c>
      <c r="H104" s="21">
        <v>709800000</v>
      </c>
      <c r="I104" s="21">
        <v>0</v>
      </c>
      <c r="J104" s="23" t="s">
        <v>49</v>
      </c>
      <c r="K104" s="24">
        <v>823729550</v>
      </c>
      <c r="L104" s="24">
        <v>788729550</v>
      </c>
      <c r="M104" s="24">
        <v>0</v>
      </c>
      <c r="N104" s="24">
        <f t="shared" si="10"/>
        <v>788729550</v>
      </c>
      <c r="O104" s="24">
        <v>0</v>
      </c>
      <c r="P104" s="24">
        <v>385232.81</v>
      </c>
      <c r="Q104" s="24">
        <v>0</v>
      </c>
      <c r="R104" s="24">
        <v>776761558.46000004</v>
      </c>
      <c r="S104" s="24">
        <v>776761558.46000004</v>
      </c>
      <c r="T104" s="24">
        <v>11582758.73</v>
      </c>
      <c r="U104" s="24">
        <v>11582758.73</v>
      </c>
      <c r="V104" s="24">
        <v>0</v>
      </c>
      <c r="W104" s="24">
        <f t="shared" si="15"/>
        <v>11582758.730000019</v>
      </c>
      <c r="X104" s="25">
        <f t="shared" si="11"/>
        <v>0.98482624171999145</v>
      </c>
      <c r="Y104" s="25">
        <f t="shared" si="12"/>
        <v>0.98482624171999145</v>
      </c>
      <c r="Z104" s="25">
        <f t="shared" si="13"/>
        <v>4.8842193119301794E-4</v>
      </c>
      <c r="AA104" s="25">
        <f t="shared" si="14"/>
        <v>0.98531466365118447</v>
      </c>
    </row>
    <row r="105" spans="1:27" ht="16" hidden="1" customHeight="1" outlineLevel="4" x14ac:dyDescent="0.35">
      <c r="A105" s="21" t="s">
        <v>189</v>
      </c>
      <c r="B105" s="21" t="s">
        <v>31</v>
      </c>
      <c r="C105" s="21">
        <v>0</v>
      </c>
      <c r="D105" s="21" t="s">
        <v>50</v>
      </c>
      <c r="E105" s="21" t="s">
        <v>33</v>
      </c>
      <c r="F105" s="22" t="s">
        <v>34</v>
      </c>
      <c r="G105" s="21">
        <v>1111</v>
      </c>
      <c r="H105" s="21">
        <v>709800000</v>
      </c>
      <c r="I105" s="21">
        <v>0</v>
      </c>
      <c r="J105" s="23" t="s">
        <v>51</v>
      </c>
      <c r="K105" s="24">
        <v>343262319</v>
      </c>
      <c r="L105" s="24">
        <v>343262319</v>
      </c>
      <c r="M105" s="24">
        <v>0</v>
      </c>
      <c r="N105" s="24">
        <f t="shared" si="10"/>
        <v>343262319</v>
      </c>
      <c r="O105" s="24">
        <v>0</v>
      </c>
      <c r="P105" s="24">
        <v>0</v>
      </c>
      <c r="Q105" s="24">
        <v>0</v>
      </c>
      <c r="R105" s="24">
        <v>130978519.58</v>
      </c>
      <c r="S105" s="24">
        <v>130978519.58</v>
      </c>
      <c r="T105" s="24">
        <v>212283799.41999999</v>
      </c>
      <c r="U105" s="24">
        <v>212283799.41999999</v>
      </c>
      <c r="V105" s="24">
        <v>0</v>
      </c>
      <c r="W105" s="24">
        <f t="shared" si="15"/>
        <v>212283799.42000002</v>
      </c>
      <c r="X105" s="25">
        <f t="shared" si="11"/>
        <v>0.38156975680164884</v>
      </c>
      <c r="Y105" s="25">
        <f t="shared" si="12"/>
        <v>0.38156975680164884</v>
      </c>
      <c r="Z105" s="25">
        <f t="shared" si="13"/>
        <v>0</v>
      </c>
      <c r="AA105" s="25">
        <f t="shared" si="14"/>
        <v>0.38156975680164884</v>
      </c>
    </row>
    <row r="106" spans="1:27" ht="16" hidden="1" customHeight="1" outlineLevel="4" x14ac:dyDescent="0.35">
      <c r="A106" s="21" t="s">
        <v>189</v>
      </c>
      <c r="B106" s="21" t="s">
        <v>31</v>
      </c>
      <c r="C106" s="21">
        <v>0</v>
      </c>
      <c r="D106" s="21" t="s">
        <v>52</v>
      </c>
      <c r="E106" s="21" t="s">
        <v>53</v>
      </c>
      <c r="F106" s="22" t="s">
        <v>34</v>
      </c>
      <c r="G106" s="21">
        <v>1112</v>
      </c>
      <c r="H106" s="21">
        <v>709800000</v>
      </c>
      <c r="I106" s="21">
        <v>0</v>
      </c>
      <c r="J106" s="23" t="s">
        <v>54</v>
      </c>
      <c r="K106" s="24">
        <v>974673943</v>
      </c>
      <c r="L106" s="24">
        <v>974673943</v>
      </c>
      <c r="M106" s="24">
        <v>0</v>
      </c>
      <c r="N106" s="24">
        <f t="shared" si="10"/>
        <v>974673943</v>
      </c>
      <c r="O106" s="24">
        <v>0</v>
      </c>
      <c r="P106" s="24">
        <v>528651362</v>
      </c>
      <c r="Q106" s="24">
        <v>0</v>
      </c>
      <c r="R106" s="24">
        <v>446022581</v>
      </c>
      <c r="S106" s="24">
        <v>446022581</v>
      </c>
      <c r="T106" s="24">
        <v>0</v>
      </c>
      <c r="U106" s="24">
        <v>0</v>
      </c>
      <c r="V106" s="24">
        <v>0</v>
      </c>
      <c r="W106" s="24">
        <f t="shared" si="15"/>
        <v>0</v>
      </c>
      <c r="X106" s="25">
        <f t="shared" si="11"/>
        <v>0.45761209089797122</v>
      </c>
      <c r="Y106" s="25">
        <f t="shared" si="12"/>
        <v>0.45761209089797122</v>
      </c>
      <c r="Z106" s="25">
        <f t="shared" si="13"/>
        <v>0.54238790910202883</v>
      </c>
      <c r="AA106" s="25">
        <f t="shared" si="14"/>
        <v>1</v>
      </c>
    </row>
    <row r="107" spans="1:27" ht="16" hidden="1" customHeight="1" outlineLevel="4" x14ac:dyDescent="0.35">
      <c r="A107" s="21" t="s">
        <v>189</v>
      </c>
      <c r="B107" s="21" t="s">
        <v>31</v>
      </c>
      <c r="C107" s="21">
        <v>0</v>
      </c>
      <c r="D107" s="21" t="s">
        <v>55</v>
      </c>
      <c r="E107" s="21" t="s">
        <v>53</v>
      </c>
      <c r="F107" s="22" t="s">
        <v>34</v>
      </c>
      <c r="G107" s="21">
        <v>1112</v>
      </c>
      <c r="H107" s="21">
        <v>709800000</v>
      </c>
      <c r="I107" s="21">
        <v>0</v>
      </c>
      <c r="J107" s="23" t="s">
        <v>56</v>
      </c>
      <c r="K107" s="24">
        <v>53746161</v>
      </c>
      <c r="L107" s="24">
        <v>53746161</v>
      </c>
      <c r="M107" s="24">
        <v>0</v>
      </c>
      <c r="N107" s="24">
        <f t="shared" si="10"/>
        <v>53746161</v>
      </c>
      <c r="O107" s="24">
        <v>0</v>
      </c>
      <c r="P107" s="24">
        <v>29640953</v>
      </c>
      <c r="Q107" s="24">
        <v>0</v>
      </c>
      <c r="R107" s="24">
        <v>24105208</v>
      </c>
      <c r="S107" s="24">
        <v>24105208</v>
      </c>
      <c r="T107" s="24">
        <v>0</v>
      </c>
      <c r="U107" s="24">
        <v>0</v>
      </c>
      <c r="V107" s="24">
        <v>0</v>
      </c>
      <c r="W107" s="24">
        <f t="shared" si="15"/>
        <v>0</v>
      </c>
      <c r="X107" s="25">
        <f t="shared" si="11"/>
        <v>0.44850101944955661</v>
      </c>
      <c r="Y107" s="25">
        <f t="shared" si="12"/>
        <v>0.44850101944955661</v>
      </c>
      <c r="Z107" s="25">
        <f t="shared" si="13"/>
        <v>0.55149898055044344</v>
      </c>
      <c r="AA107" s="25">
        <f t="shared" si="14"/>
        <v>1</v>
      </c>
    </row>
    <row r="108" spans="1:27" ht="16" hidden="1" customHeight="1" outlineLevel="4" x14ac:dyDescent="0.35">
      <c r="A108" s="21" t="s">
        <v>189</v>
      </c>
      <c r="B108" s="21" t="s">
        <v>31</v>
      </c>
      <c r="C108" s="21">
        <v>0</v>
      </c>
      <c r="D108" s="21" t="s">
        <v>57</v>
      </c>
      <c r="E108" s="21" t="s">
        <v>53</v>
      </c>
      <c r="F108" s="22" t="s">
        <v>34</v>
      </c>
      <c r="G108" s="21">
        <v>1112</v>
      </c>
      <c r="H108" s="21">
        <v>709800000</v>
      </c>
      <c r="I108" s="21">
        <v>0</v>
      </c>
      <c r="J108" s="23" t="s">
        <v>58</v>
      </c>
      <c r="K108" s="24">
        <v>189741621</v>
      </c>
      <c r="L108" s="24">
        <v>189741621</v>
      </c>
      <c r="M108" s="24">
        <v>0</v>
      </c>
      <c r="N108" s="24">
        <f t="shared" si="10"/>
        <v>189741621</v>
      </c>
      <c r="O108" s="24">
        <v>0</v>
      </c>
      <c r="P108" s="24">
        <v>111283519</v>
      </c>
      <c r="Q108" s="24">
        <v>0</v>
      </c>
      <c r="R108" s="24">
        <v>73458102</v>
      </c>
      <c r="S108" s="24">
        <v>73458102</v>
      </c>
      <c r="T108" s="24">
        <v>5000000</v>
      </c>
      <c r="U108" s="24">
        <v>5000000</v>
      </c>
      <c r="V108" s="24">
        <v>0</v>
      </c>
      <c r="W108" s="24">
        <f t="shared" si="15"/>
        <v>5000000</v>
      </c>
      <c r="X108" s="25">
        <f t="shared" si="11"/>
        <v>0.38714806805619101</v>
      </c>
      <c r="Y108" s="25">
        <f t="shared" si="12"/>
        <v>0.38714806805619101</v>
      </c>
      <c r="Z108" s="25">
        <f t="shared" si="13"/>
        <v>0.58650030717298451</v>
      </c>
      <c r="AA108" s="25">
        <f t="shared" si="14"/>
        <v>0.97364837522917558</v>
      </c>
    </row>
    <row r="109" spans="1:27" ht="16" hidden="1" customHeight="1" outlineLevel="4" x14ac:dyDescent="0.35">
      <c r="A109" s="21" t="s">
        <v>189</v>
      </c>
      <c r="B109" s="21" t="s">
        <v>31</v>
      </c>
      <c r="C109" s="21">
        <v>0</v>
      </c>
      <c r="D109" s="21" t="s">
        <v>59</v>
      </c>
      <c r="E109" s="21" t="s">
        <v>53</v>
      </c>
      <c r="F109" s="22" t="s">
        <v>34</v>
      </c>
      <c r="G109" s="21">
        <v>1112</v>
      </c>
      <c r="H109" s="21">
        <v>709800000</v>
      </c>
      <c r="I109" s="21">
        <v>0</v>
      </c>
      <c r="J109" s="23" t="s">
        <v>60</v>
      </c>
      <c r="K109" s="24">
        <v>322476964</v>
      </c>
      <c r="L109" s="24">
        <v>322476964</v>
      </c>
      <c r="M109" s="24">
        <v>0</v>
      </c>
      <c r="N109" s="24">
        <f t="shared" si="10"/>
        <v>322476964</v>
      </c>
      <c r="O109" s="24">
        <v>0</v>
      </c>
      <c r="P109" s="24">
        <v>177845697</v>
      </c>
      <c r="Q109" s="24">
        <v>0</v>
      </c>
      <c r="R109" s="24">
        <v>144631267</v>
      </c>
      <c r="S109" s="24">
        <v>144631267</v>
      </c>
      <c r="T109" s="24">
        <v>0</v>
      </c>
      <c r="U109" s="24">
        <v>0</v>
      </c>
      <c r="V109" s="24">
        <v>0</v>
      </c>
      <c r="W109" s="24">
        <f t="shared" si="15"/>
        <v>0</v>
      </c>
      <c r="X109" s="25">
        <f t="shared" si="11"/>
        <v>0.44850108115009418</v>
      </c>
      <c r="Y109" s="25">
        <f t="shared" si="12"/>
        <v>0.44850108115009418</v>
      </c>
      <c r="Z109" s="25">
        <f t="shared" si="13"/>
        <v>0.55149891884990587</v>
      </c>
      <c r="AA109" s="25">
        <f t="shared" si="14"/>
        <v>1</v>
      </c>
    </row>
    <row r="110" spans="1:27" ht="16" hidden="1" customHeight="1" outlineLevel="4" x14ac:dyDescent="0.35">
      <c r="A110" s="21" t="s">
        <v>189</v>
      </c>
      <c r="B110" s="21" t="s">
        <v>31</v>
      </c>
      <c r="C110" s="21">
        <v>0</v>
      </c>
      <c r="D110" s="21" t="s">
        <v>61</v>
      </c>
      <c r="E110" s="21" t="s">
        <v>53</v>
      </c>
      <c r="F110" s="22" t="s">
        <v>34</v>
      </c>
      <c r="G110" s="21">
        <v>1112</v>
      </c>
      <c r="H110" s="21">
        <v>709800000</v>
      </c>
      <c r="I110" s="21">
        <v>0</v>
      </c>
      <c r="J110" s="23" t="s">
        <v>62</v>
      </c>
      <c r="K110" s="24">
        <v>161238482</v>
      </c>
      <c r="L110" s="24">
        <v>161238482</v>
      </c>
      <c r="M110" s="24">
        <v>0</v>
      </c>
      <c r="N110" s="24">
        <f t="shared" si="10"/>
        <v>161238482</v>
      </c>
      <c r="O110" s="24">
        <v>0</v>
      </c>
      <c r="P110" s="24">
        <v>88922898</v>
      </c>
      <c r="Q110" s="24">
        <v>0</v>
      </c>
      <c r="R110" s="24">
        <v>72315584</v>
      </c>
      <c r="S110" s="24">
        <v>72315584</v>
      </c>
      <c r="T110" s="24">
        <v>0</v>
      </c>
      <c r="U110" s="24">
        <v>0</v>
      </c>
      <c r="V110" s="24">
        <v>0</v>
      </c>
      <c r="W110" s="24">
        <f t="shared" si="15"/>
        <v>0</v>
      </c>
      <c r="X110" s="25">
        <f t="shared" si="11"/>
        <v>0.44850077415142126</v>
      </c>
      <c r="Y110" s="25">
        <f t="shared" si="12"/>
        <v>0.44850077415142126</v>
      </c>
      <c r="Z110" s="25">
        <f t="shared" si="13"/>
        <v>0.5514992258485788</v>
      </c>
      <c r="AA110" s="25">
        <f t="shared" si="14"/>
        <v>1</v>
      </c>
    </row>
    <row r="111" spans="1:27" ht="16" hidden="1" customHeight="1" outlineLevel="4" x14ac:dyDescent="0.35">
      <c r="A111" s="21" t="s">
        <v>189</v>
      </c>
      <c r="B111" s="21" t="s">
        <v>31</v>
      </c>
      <c r="C111" s="21">
        <v>0</v>
      </c>
      <c r="D111" s="21" t="s">
        <v>63</v>
      </c>
      <c r="E111" s="21" t="s">
        <v>53</v>
      </c>
      <c r="F111" s="22" t="s">
        <v>34</v>
      </c>
      <c r="G111" s="21">
        <v>1112</v>
      </c>
      <c r="H111" s="21">
        <v>709800000</v>
      </c>
      <c r="I111" s="21">
        <v>0</v>
      </c>
      <c r="J111" s="23" t="s">
        <v>64</v>
      </c>
      <c r="K111" s="24">
        <v>486253815</v>
      </c>
      <c r="L111" s="24">
        <v>486253815</v>
      </c>
      <c r="M111" s="24">
        <v>0</v>
      </c>
      <c r="N111" s="24">
        <f t="shared" si="10"/>
        <v>486253815</v>
      </c>
      <c r="O111" s="24">
        <v>0</v>
      </c>
      <c r="P111" s="24">
        <v>214626998</v>
      </c>
      <c r="Q111" s="24">
        <v>0</v>
      </c>
      <c r="R111" s="24">
        <v>271626817</v>
      </c>
      <c r="S111" s="24">
        <v>271626817</v>
      </c>
      <c r="T111" s="24">
        <v>0</v>
      </c>
      <c r="U111" s="24">
        <v>0</v>
      </c>
      <c r="V111" s="24">
        <v>0</v>
      </c>
      <c r="W111" s="24">
        <f t="shared" si="15"/>
        <v>0</v>
      </c>
      <c r="X111" s="25">
        <f t="shared" si="11"/>
        <v>0.55861117922540104</v>
      </c>
      <c r="Y111" s="25">
        <f t="shared" si="12"/>
        <v>0.55861117922540104</v>
      </c>
      <c r="Z111" s="25">
        <f t="shared" si="13"/>
        <v>0.44138882077459896</v>
      </c>
      <c r="AA111" s="25">
        <f t="shared" si="14"/>
        <v>1</v>
      </c>
    </row>
    <row r="112" spans="1:27" ht="16" hidden="1" customHeight="1" outlineLevel="3" x14ac:dyDescent="0.35">
      <c r="A112" s="38"/>
      <c r="B112" s="38"/>
      <c r="C112" s="38" t="s">
        <v>469</v>
      </c>
      <c r="D112" s="38"/>
      <c r="E112" s="38"/>
      <c r="F112" s="47"/>
      <c r="G112" s="38"/>
      <c r="H112" s="38"/>
      <c r="I112" s="38"/>
      <c r="J112" s="48"/>
      <c r="K112" s="49">
        <f t="shared" ref="K112:W112" si="19">SUBTOTAL(9,K98:K111)</f>
        <v>13706466728</v>
      </c>
      <c r="L112" s="49">
        <f t="shared" si="19"/>
        <v>13701466728</v>
      </c>
      <c r="M112" s="49">
        <f t="shared" si="19"/>
        <v>0</v>
      </c>
      <c r="N112" s="49">
        <f t="shared" si="19"/>
        <v>13701466728</v>
      </c>
      <c r="O112" s="49">
        <f t="shared" si="19"/>
        <v>0</v>
      </c>
      <c r="P112" s="49">
        <f t="shared" si="19"/>
        <v>1151356659.8099999</v>
      </c>
      <c r="Q112" s="49">
        <f t="shared" si="19"/>
        <v>0</v>
      </c>
      <c r="R112" s="49">
        <f t="shared" si="19"/>
        <v>5782143415.3199997</v>
      </c>
      <c r="S112" s="49">
        <f t="shared" si="19"/>
        <v>5782143415.3199997</v>
      </c>
      <c r="T112" s="49">
        <f t="shared" si="19"/>
        <v>6767966652.8699999</v>
      </c>
      <c r="U112" s="49">
        <f t="shared" si="19"/>
        <v>6767966652.8699999</v>
      </c>
      <c r="V112" s="49">
        <f t="shared" si="19"/>
        <v>0</v>
      </c>
      <c r="W112" s="49">
        <f t="shared" si="19"/>
        <v>6767966652.8700008</v>
      </c>
      <c r="X112" s="50">
        <f t="shared" si="11"/>
        <v>0.42200908341467891</v>
      </c>
      <c r="Y112" s="50">
        <f t="shared" si="12"/>
        <v>0.42200908341467891</v>
      </c>
      <c r="Z112" s="50">
        <f t="shared" si="13"/>
        <v>8.4031635639206001E-2</v>
      </c>
      <c r="AA112" s="50">
        <f t="shared" si="14"/>
        <v>0.50604071905388492</v>
      </c>
    </row>
    <row r="113" spans="1:27" ht="16" hidden="1" customHeight="1" outlineLevel="4" x14ac:dyDescent="0.35">
      <c r="A113" s="21" t="s">
        <v>189</v>
      </c>
      <c r="B113" s="21" t="s">
        <v>31</v>
      </c>
      <c r="C113" s="21">
        <v>1</v>
      </c>
      <c r="D113" s="21" t="s">
        <v>190</v>
      </c>
      <c r="E113" s="21" t="s">
        <v>33</v>
      </c>
      <c r="F113" s="22" t="s">
        <v>34</v>
      </c>
      <c r="G113" s="21">
        <v>1120</v>
      </c>
      <c r="H113" s="21">
        <v>709800000</v>
      </c>
      <c r="I113" s="21">
        <v>0</v>
      </c>
      <c r="J113" s="23" t="s">
        <v>191</v>
      </c>
      <c r="K113" s="24">
        <v>4706298575</v>
      </c>
      <c r="L113" s="24">
        <v>4706298575</v>
      </c>
      <c r="M113" s="24">
        <v>0</v>
      </c>
      <c r="N113" s="24">
        <f t="shared" si="10"/>
        <v>4706298575</v>
      </c>
      <c r="O113" s="24">
        <v>4237119.21</v>
      </c>
      <c r="P113" s="24">
        <v>651892564.95000005</v>
      </c>
      <c r="Q113" s="24">
        <v>258156127.87</v>
      </c>
      <c r="R113" s="24">
        <v>1381892962.49</v>
      </c>
      <c r="S113" s="24">
        <v>1381892962.49</v>
      </c>
      <c r="T113" s="24">
        <v>157162061.47999999</v>
      </c>
      <c r="U113" s="24">
        <v>2410119800.48</v>
      </c>
      <c r="V113" s="24">
        <v>0</v>
      </c>
      <c r="W113" s="24">
        <f t="shared" si="15"/>
        <v>2410119800.48</v>
      </c>
      <c r="X113" s="25">
        <f t="shared" si="11"/>
        <v>0.29362628411011937</v>
      </c>
      <c r="Y113" s="25">
        <f t="shared" si="12"/>
        <v>0.29362628411011937</v>
      </c>
      <c r="Z113" s="25">
        <f t="shared" si="13"/>
        <v>0.19426855254928235</v>
      </c>
      <c r="AA113" s="25">
        <f t="shared" si="14"/>
        <v>0.4878948366594017</v>
      </c>
    </row>
    <row r="114" spans="1:27" ht="16" hidden="1" customHeight="1" outlineLevel="4" x14ac:dyDescent="0.35">
      <c r="A114" s="21" t="s">
        <v>189</v>
      </c>
      <c r="B114" s="21" t="s">
        <v>31</v>
      </c>
      <c r="C114" s="21">
        <v>1</v>
      </c>
      <c r="D114" s="21" t="s">
        <v>192</v>
      </c>
      <c r="E114" s="21" t="s">
        <v>33</v>
      </c>
      <c r="F114" s="22" t="s">
        <v>34</v>
      </c>
      <c r="G114" s="21">
        <v>1120</v>
      </c>
      <c r="H114" s="21">
        <v>709800000</v>
      </c>
      <c r="I114" s="21">
        <v>0</v>
      </c>
      <c r="J114" s="23" t="s">
        <v>193</v>
      </c>
      <c r="K114" s="24">
        <v>52915912</v>
      </c>
      <c r="L114" s="24">
        <v>52915912</v>
      </c>
      <c r="M114" s="24">
        <v>0</v>
      </c>
      <c r="N114" s="24">
        <f t="shared" si="10"/>
        <v>52915912</v>
      </c>
      <c r="O114" s="24">
        <v>0</v>
      </c>
      <c r="P114" s="24">
        <v>8140909.4000000004</v>
      </c>
      <c r="Q114" s="24">
        <v>0</v>
      </c>
      <c r="R114" s="24">
        <v>20352273.5</v>
      </c>
      <c r="S114" s="24">
        <v>20352273.5</v>
      </c>
      <c r="T114" s="24">
        <v>1.1000000000000001</v>
      </c>
      <c r="U114" s="24">
        <v>24422729.100000001</v>
      </c>
      <c r="V114" s="24">
        <v>0</v>
      </c>
      <c r="W114" s="24">
        <f t="shared" si="15"/>
        <v>24422729.100000001</v>
      </c>
      <c r="X114" s="25">
        <f t="shared" si="11"/>
        <v>0.38461537807380131</v>
      </c>
      <c r="Y114" s="25">
        <f t="shared" si="12"/>
        <v>0.38461537807380131</v>
      </c>
      <c r="Z114" s="25">
        <f t="shared" si="13"/>
        <v>0.15384615122952053</v>
      </c>
      <c r="AA114" s="25">
        <f t="shared" si="14"/>
        <v>0.53846152930332181</v>
      </c>
    </row>
    <row r="115" spans="1:27" ht="16" hidden="1" customHeight="1" outlineLevel="4" x14ac:dyDescent="0.35">
      <c r="A115" s="21" t="s">
        <v>189</v>
      </c>
      <c r="B115" s="21" t="s">
        <v>31</v>
      </c>
      <c r="C115" s="21">
        <v>1</v>
      </c>
      <c r="D115" s="21" t="s">
        <v>194</v>
      </c>
      <c r="E115" s="21" t="s">
        <v>33</v>
      </c>
      <c r="F115" s="22" t="s">
        <v>34</v>
      </c>
      <c r="G115" s="21">
        <v>1120</v>
      </c>
      <c r="H115" s="21">
        <v>709800000</v>
      </c>
      <c r="I115" s="21">
        <v>0</v>
      </c>
      <c r="J115" s="23" t="s">
        <v>195</v>
      </c>
      <c r="K115" s="24">
        <v>241369780</v>
      </c>
      <c r="L115" s="24">
        <v>211369780.94</v>
      </c>
      <c r="M115" s="24">
        <v>0</v>
      </c>
      <c r="N115" s="24">
        <f t="shared" si="10"/>
        <v>211369780.94</v>
      </c>
      <c r="O115" s="24">
        <v>0</v>
      </c>
      <c r="P115" s="24">
        <v>101313094.78</v>
      </c>
      <c r="Q115" s="24">
        <v>0</v>
      </c>
      <c r="R115" s="24">
        <v>19371792.219999999</v>
      </c>
      <c r="S115" s="24">
        <v>19339676.760000002</v>
      </c>
      <c r="T115" s="24">
        <v>0</v>
      </c>
      <c r="U115" s="24">
        <v>90684893.939999998</v>
      </c>
      <c r="V115" s="24">
        <v>0</v>
      </c>
      <c r="W115" s="24">
        <f t="shared" si="15"/>
        <v>90684893.939999998</v>
      </c>
      <c r="X115" s="25">
        <f t="shared" si="11"/>
        <v>9.1648825739659198E-2</v>
      </c>
      <c r="Y115" s="25">
        <f t="shared" si="12"/>
        <v>9.1648825739659198E-2</v>
      </c>
      <c r="Z115" s="25">
        <f t="shared" si="13"/>
        <v>0.47931683672775821</v>
      </c>
      <c r="AA115" s="25">
        <f t="shared" si="14"/>
        <v>0.57096566246741742</v>
      </c>
    </row>
    <row r="116" spans="1:27" ht="16" hidden="1" customHeight="1" outlineLevel="4" x14ac:dyDescent="0.35">
      <c r="A116" s="21" t="s">
        <v>189</v>
      </c>
      <c r="B116" s="21" t="s">
        <v>31</v>
      </c>
      <c r="C116" s="21">
        <v>1</v>
      </c>
      <c r="D116" s="21" t="s">
        <v>196</v>
      </c>
      <c r="E116" s="21" t="s">
        <v>33</v>
      </c>
      <c r="F116" s="22" t="s">
        <v>34</v>
      </c>
      <c r="G116" s="21">
        <v>1120</v>
      </c>
      <c r="H116" s="21">
        <v>709800000</v>
      </c>
      <c r="I116" s="21">
        <v>0</v>
      </c>
      <c r="J116" s="23" t="s">
        <v>197</v>
      </c>
      <c r="K116" s="24">
        <v>580497796</v>
      </c>
      <c r="L116" s="24">
        <v>580497796</v>
      </c>
      <c r="M116" s="24">
        <v>0</v>
      </c>
      <c r="N116" s="24">
        <f t="shared" si="10"/>
        <v>580497796</v>
      </c>
      <c r="O116" s="24">
        <v>0</v>
      </c>
      <c r="P116" s="24">
        <v>111036204.04000001</v>
      </c>
      <c r="Q116" s="24">
        <v>0</v>
      </c>
      <c r="R116" s="24">
        <v>137724179.05000001</v>
      </c>
      <c r="S116" s="24">
        <v>137724179.05000001</v>
      </c>
      <c r="T116" s="24">
        <v>16364064.91</v>
      </c>
      <c r="U116" s="24">
        <v>331737412.91000003</v>
      </c>
      <c r="V116" s="24">
        <v>0</v>
      </c>
      <c r="W116" s="24">
        <f t="shared" si="15"/>
        <v>331737412.90999997</v>
      </c>
      <c r="X116" s="25">
        <f t="shared" si="11"/>
        <v>0.23725185521634609</v>
      </c>
      <c r="Y116" s="25">
        <f t="shared" si="12"/>
        <v>0.23725185521634609</v>
      </c>
      <c r="Z116" s="25">
        <f t="shared" si="13"/>
        <v>0.19127756350689057</v>
      </c>
      <c r="AA116" s="25">
        <f t="shared" si="14"/>
        <v>0.42852941872323669</v>
      </c>
    </row>
    <row r="117" spans="1:27" ht="16" hidden="1" customHeight="1" outlineLevel="4" x14ac:dyDescent="0.35">
      <c r="A117" s="21" t="s">
        <v>189</v>
      </c>
      <c r="B117" s="21" t="s">
        <v>31</v>
      </c>
      <c r="C117" s="21">
        <v>1</v>
      </c>
      <c r="D117" s="21" t="s">
        <v>198</v>
      </c>
      <c r="E117" s="21" t="s">
        <v>33</v>
      </c>
      <c r="F117" s="22" t="s">
        <v>34</v>
      </c>
      <c r="G117" s="21">
        <v>1120</v>
      </c>
      <c r="H117" s="21">
        <v>709800000</v>
      </c>
      <c r="I117" s="21">
        <v>0</v>
      </c>
      <c r="J117" s="23" t="s">
        <v>199</v>
      </c>
      <c r="K117" s="24">
        <v>5000000</v>
      </c>
      <c r="L117" s="24">
        <v>5000000</v>
      </c>
      <c r="M117" s="24">
        <v>0</v>
      </c>
      <c r="N117" s="24">
        <f t="shared" si="10"/>
        <v>5000000</v>
      </c>
      <c r="O117" s="24">
        <v>1000000.02</v>
      </c>
      <c r="P117" s="24">
        <v>931281.37</v>
      </c>
      <c r="Q117" s="24">
        <v>0</v>
      </c>
      <c r="R117" s="24">
        <v>754614</v>
      </c>
      <c r="S117" s="24">
        <v>754614</v>
      </c>
      <c r="T117" s="24">
        <v>464101.61</v>
      </c>
      <c r="U117" s="24">
        <v>2314104.61</v>
      </c>
      <c r="V117" s="24">
        <v>0</v>
      </c>
      <c r="W117" s="24">
        <f t="shared" si="15"/>
        <v>2314104.61</v>
      </c>
      <c r="X117" s="25">
        <f t="shared" si="11"/>
        <v>0.1509228</v>
      </c>
      <c r="Y117" s="25">
        <f t="shared" si="12"/>
        <v>0.1509228</v>
      </c>
      <c r="Z117" s="25">
        <f t="shared" si="13"/>
        <v>0.38625627800000001</v>
      </c>
      <c r="AA117" s="25">
        <f t="shared" si="14"/>
        <v>0.53717907799999998</v>
      </c>
    </row>
    <row r="118" spans="1:27" ht="16" hidden="1" customHeight="1" outlineLevel="4" x14ac:dyDescent="0.35">
      <c r="A118" s="21" t="s">
        <v>189</v>
      </c>
      <c r="B118" s="21" t="s">
        <v>31</v>
      </c>
      <c r="C118" s="21">
        <v>1</v>
      </c>
      <c r="D118" s="21" t="s">
        <v>200</v>
      </c>
      <c r="E118" s="21" t="s">
        <v>33</v>
      </c>
      <c r="F118" s="22" t="s">
        <v>34</v>
      </c>
      <c r="G118" s="21">
        <v>1120</v>
      </c>
      <c r="H118" s="21">
        <v>709800000</v>
      </c>
      <c r="I118" s="21">
        <v>0</v>
      </c>
      <c r="J118" s="23" t="s">
        <v>201</v>
      </c>
      <c r="K118" s="24">
        <v>164322016</v>
      </c>
      <c r="L118" s="24">
        <v>157322016</v>
      </c>
      <c r="M118" s="24">
        <v>0</v>
      </c>
      <c r="N118" s="24">
        <f t="shared" si="10"/>
        <v>157322016</v>
      </c>
      <c r="O118" s="24">
        <v>0</v>
      </c>
      <c r="P118" s="24">
        <v>40045533.460000001</v>
      </c>
      <c r="Q118" s="24">
        <v>0</v>
      </c>
      <c r="R118" s="24">
        <v>29822725.219999999</v>
      </c>
      <c r="S118" s="24">
        <v>29822725.219999999</v>
      </c>
      <c r="T118" s="24">
        <v>292747.32</v>
      </c>
      <c r="U118" s="24">
        <v>87453757.319999993</v>
      </c>
      <c r="V118" s="24">
        <v>0</v>
      </c>
      <c r="W118" s="24">
        <f t="shared" si="15"/>
        <v>87453757.319999993</v>
      </c>
      <c r="X118" s="25">
        <f t="shared" si="11"/>
        <v>0.18956485543638088</v>
      </c>
      <c r="Y118" s="25">
        <f t="shared" si="12"/>
        <v>0.18956485543638088</v>
      </c>
      <c r="Z118" s="25">
        <f t="shared" si="13"/>
        <v>0.25454500570346111</v>
      </c>
      <c r="AA118" s="25">
        <f t="shared" si="14"/>
        <v>0.44410986113984197</v>
      </c>
    </row>
    <row r="119" spans="1:27" ht="16" hidden="1" customHeight="1" outlineLevel="4" x14ac:dyDescent="0.35">
      <c r="A119" s="21" t="s">
        <v>189</v>
      </c>
      <c r="B119" s="21" t="s">
        <v>31</v>
      </c>
      <c r="C119" s="21">
        <v>1</v>
      </c>
      <c r="D119" s="21" t="s">
        <v>202</v>
      </c>
      <c r="E119" s="21" t="s">
        <v>33</v>
      </c>
      <c r="F119" s="22" t="s">
        <v>34</v>
      </c>
      <c r="G119" s="21">
        <v>1120</v>
      </c>
      <c r="H119" s="21">
        <v>709800000</v>
      </c>
      <c r="I119" s="21">
        <v>0</v>
      </c>
      <c r="J119" s="23" t="s">
        <v>203</v>
      </c>
      <c r="K119" s="24">
        <v>11287122</v>
      </c>
      <c r="L119" s="24">
        <v>11642822</v>
      </c>
      <c r="M119" s="24">
        <v>0</v>
      </c>
      <c r="N119" s="24">
        <f t="shared" si="10"/>
        <v>11642822</v>
      </c>
      <c r="O119" s="24">
        <v>0</v>
      </c>
      <c r="P119" s="24">
        <v>2406312.9</v>
      </c>
      <c r="Q119" s="24">
        <v>0</v>
      </c>
      <c r="R119" s="24">
        <v>1545294.04</v>
      </c>
      <c r="S119" s="24">
        <v>1545294.04</v>
      </c>
      <c r="T119" s="24">
        <v>2632545.06</v>
      </c>
      <c r="U119" s="24">
        <v>7691215.0599999996</v>
      </c>
      <c r="V119" s="24">
        <v>0</v>
      </c>
      <c r="W119" s="24">
        <f t="shared" si="15"/>
        <v>7691215.0600000005</v>
      </c>
      <c r="X119" s="25">
        <f t="shared" si="11"/>
        <v>0.13272504209031111</v>
      </c>
      <c r="Y119" s="25">
        <f t="shared" si="12"/>
        <v>0.13272504209031111</v>
      </c>
      <c r="Z119" s="25">
        <f t="shared" si="13"/>
        <v>0.20667780543239431</v>
      </c>
      <c r="AA119" s="25">
        <f t="shared" si="14"/>
        <v>0.33940284752270544</v>
      </c>
    </row>
    <row r="120" spans="1:27" ht="16" hidden="1" customHeight="1" outlineLevel="4" x14ac:dyDescent="0.35">
      <c r="A120" s="21" t="s">
        <v>189</v>
      </c>
      <c r="B120" s="21" t="s">
        <v>31</v>
      </c>
      <c r="C120" s="21">
        <v>1</v>
      </c>
      <c r="D120" s="21" t="s">
        <v>65</v>
      </c>
      <c r="E120" s="21" t="s">
        <v>33</v>
      </c>
      <c r="F120" s="22" t="s">
        <v>34</v>
      </c>
      <c r="G120" s="21">
        <v>1120</v>
      </c>
      <c r="H120" s="21">
        <v>709800000</v>
      </c>
      <c r="I120" s="21">
        <v>0</v>
      </c>
      <c r="J120" s="23" t="s">
        <v>66</v>
      </c>
      <c r="K120" s="24">
        <v>50375150</v>
      </c>
      <c r="L120" s="24">
        <v>30175150</v>
      </c>
      <c r="M120" s="24">
        <v>0</v>
      </c>
      <c r="N120" s="24">
        <f t="shared" si="10"/>
        <v>30175150</v>
      </c>
      <c r="O120" s="24">
        <v>0</v>
      </c>
      <c r="P120" s="24">
        <v>18080999.969999999</v>
      </c>
      <c r="Q120" s="24">
        <v>620000.01</v>
      </c>
      <c r="R120" s="24">
        <v>0</v>
      </c>
      <c r="S120" s="24">
        <v>0</v>
      </c>
      <c r="T120" s="24">
        <v>11474150.02</v>
      </c>
      <c r="U120" s="24">
        <v>11474150.02</v>
      </c>
      <c r="V120" s="24">
        <v>0</v>
      </c>
      <c r="W120" s="24">
        <f t="shared" si="15"/>
        <v>11474150.02</v>
      </c>
      <c r="X120" s="25">
        <f t="shared" si="11"/>
        <v>0</v>
      </c>
      <c r="Y120" s="25">
        <f t="shared" si="12"/>
        <v>0</v>
      </c>
      <c r="Z120" s="25">
        <f t="shared" si="13"/>
        <v>0.61974836844224468</v>
      </c>
      <c r="AA120" s="25">
        <f t="shared" si="14"/>
        <v>0.61974836844224468</v>
      </c>
    </row>
    <row r="121" spans="1:27" ht="16" hidden="1" customHeight="1" outlineLevel="4" x14ac:dyDescent="0.35">
      <c r="A121" s="21" t="s">
        <v>189</v>
      </c>
      <c r="B121" s="21" t="s">
        <v>31</v>
      </c>
      <c r="C121" s="21">
        <v>1</v>
      </c>
      <c r="D121" s="21" t="s">
        <v>69</v>
      </c>
      <c r="E121" s="21" t="s">
        <v>33</v>
      </c>
      <c r="F121" s="22" t="s">
        <v>34</v>
      </c>
      <c r="G121" s="21">
        <v>1120</v>
      </c>
      <c r="H121" s="21">
        <v>709800000</v>
      </c>
      <c r="I121" s="21">
        <v>0</v>
      </c>
      <c r="J121" s="23" t="s">
        <v>70</v>
      </c>
      <c r="K121" s="24">
        <v>0</v>
      </c>
      <c r="L121" s="24">
        <v>200000</v>
      </c>
      <c r="M121" s="24">
        <v>0</v>
      </c>
      <c r="N121" s="24">
        <f t="shared" si="10"/>
        <v>200000</v>
      </c>
      <c r="O121" s="24">
        <v>0</v>
      </c>
      <c r="P121" s="24">
        <v>0</v>
      </c>
      <c r="Q121" s="24">
        <v>0</v>
      </c>
      <c r="R121" s="24">
        <v>0</v>
      </c>
      <c r="S121" s="24">
        <v>0</v>
      </c>
      <c r="T121" s="24">
        <v>200000</v>
      </c>
      <c r="U121" s="24">
        <v>200000</v>
      </c>
      <c r="V121" s="24">
        <v>0</v>
      </c>
      <c r="W121" s="24">
        <f t="shared" si="15"/>
        <v>200000</v>
      </c>
      <c r="X121" s="25">
        <f t="shared" si="11"/>
        <v>0</v>
      </c>
      <c r="Y121" s="25">
        <f t="shared" si="12"/>
        <v>0</v>
      </c>
      <c r="Z121" s="25">
        <f t="shared" si="13"/>
        <v>0</v>
      </c>
      <c r="AA121" s="25">
        <f t="shared" si="14"/>
        <v>0</v>
      </c>
    </row>
    <row r="122" spans="1:27" ht="16" hidden="1" customHeight="1" outlineLevel="4" x14ac:dyDescent="0.35">
      <c r="A122" s="21" t="s">
        <v>189</v>
      </c>
      <c r="B122" s="21" t="s">
        <v>31</v>
      </c>
      <c r="C122" s="21">
        <v>1</v>
      </c>
      <c r="D122" s="21" t="s">
        <v>204</v>
      </c>
      <c r="E122" s="21" t="s">
        <v>33</v>
      </c>
      <c r="F122" s="22" t="s">
        <v>34</v>
      </c>
      <c r="G122" s="21">
        <v>1120</v>
      </c>
      <c r="H122" s="21">
        <v>709800000</v>
      </c>
      <c r="I122" s="21">
        <v>0</v>
      </c>
      <c r="J122" s="23" t="s">
        <v>205</v>
      </c>
      <c r="K122" s="24">
        <v>1000000</v>
      </c>
      <c r="L122" s="24">
        <v>1000000</v>
      </c>
      <c r="M122" s="24">
        <v>0</v>
      </c>
      <c r="N122" s="24">
        <f t="shared" si="10"/>
        <v>1000000</v>
      </c>
      <c r="O122" s="24">
        <v>0</v>
      </c>
      <c r="P122" s="24">
        <v>0</v>
      </c>
      <c r="Q122" s="24">
        <v>0</v>
      </c>
      <c r="R122" s="24">
        <v>0</v>
      </c>
      <c r="S122" s="24">
        <v>0</v>
      </c>
      <c r="T122" s="24">
        <v>1000000</v>
      </c>
      <c r="U122" s="24">
        <v>1000000</v>
      </c>
      <c r="V122" s="24">
        <v>0</v>
      </c>
      <c r="W122" s="24">
        <f t="shared" si="15"/>
        <v>1000000</v>
      </c>
      <c r="X122" s="25">
        <f t="shared" si="11"/>
        <v>0</v>
      </c>
      <c r="Y122" s="25">
        <f t="shared" si="12"/>
        <v>0</v>
      </c>
      <c r="Z122" s="25">
        <f t="shared" si="13"/>
        <v>0</v>
      </c>
      <c r="AA122" s="25">
        <f t="shared" si="14"/>
        <v>0</v>
      </c>
    </row>
    <row r="123" spans="1:27" ht="16" hidden="1" customHeight="1" outlineLevel="4" x14ac:dyDescent="0.35">
      <c r="A123" s="21" t="s">
        <v>189</v>
      </c>
      <c r="B123" s="21" t="s">
        <v>31</v>
      </c>
      <c r="C123" s="21">
        <v>1</v>
      </c>
      <c r="D123" s="21" t="s">
        <v>206</v>
      </c>
      <c r="E123" s="21" t="s">
        <v>33</v>
      </c>
      <c r="F123" s="22" t="s">
        <v>34</v>
      </c>
      <c r="G123" s="21">
        <v>1120</v>
      </c>
      <c r="H123" s="21">
        <v>709800000</v>
      </c>
      <c r="I123" s="21">
        <v>0</v>
      </c>
      <c r="J123" s="23" t="s">
        <v>207</v>
      </c>
      <c r="K123" s="24">
        <v>36300000</v>
      </c>
      <c r="L123" s="24">
        <v>36300000</v>
      </c>
      <c r="M123" s="24">
        <v>0</v>
      </c>
      <c r="N123" s="24">
        <f t="shared" si="10"/>
        <v>36300000</v>
      </c>
      <c r="O123" s="24">
        <v>1690961.62</v>
      </c>
      <c r="P123" s="24">
        <v>18163798.550000001</v>
      </c>
      <c r="Q123" s="24">
        <v>0</v>
      </c>
      <c r="R123" s="24">
        <v>2051716.83</v>
      </c>
      <c r="S123" s="24">
        <v>2051716.83</v>
      </c>
      <c r="T123" s="24">
        <v>5145239.83</v>
      </c>
      <c r="U123" s="24">
        <v>14393523</v>
      </c>
      <c r="V123" s="24">
        <v>0</v>
      </c>
      <c r="W123" s="24">
        <f t="shared" si="15"/>
        <v>14393523</v>
      </c>
      <c r="X123" s="25">
        <f t="shared" si="11"/>
        <v>5.652112479338843E-2</v>
      </c>
      <c r="Y123" s="25">
        <f t="shared" si="12"/>
        <v>5.652112479338843E-2</v>
      </c>
      <c r="Z123" s="25">
        <f t="shared" si="13"/>
        <v>0.54696309008264465</v>
      </c>
      <c r="AA123" s="25">
        <f t="shared" si="14"/>
        <v>0.6034842148760331</v>
      </c>
    </row>
    <row r="124" spans="1:27" ht="16" hidden="1" customHeight="1" outlineLevel="4" x14ac:dyDescent="0.35">
      <c r="A124" s="21" t="s">
        <v>189</v>
      </c>
      <c r="B124" s="21" t="s">
        <v>31</v>
      </c>
      <c r="C124" s="21">
        <v>1</v>
      </c>
      <c r="D124" s="21" t="s">
        <v>208</v>
      </c>
      <c r="E124" s="21" t="s">
        <v>33</v>
      </c>
      <c r="F124" s="22" t="s">
        <v>34</v>
      </c>
      <c r="G124" s="21">
        <v>1120</v>
      </c>
      <c r="H124" s="21">
        <v>709800000</v>
      </c>
      <c r="I124" s="21">
        <v>0</v>
      </c>
      <c r="J124" s="23" t="s">
        <v>209</v>
      </c>
      <c r="K124" s="24">
        <v>52138200</v>
      </c>
      <c r="L124" s="24">
        <v>52138200</v>
      </c>
      <c r="M124" s="24">
        <v>0</v>
      </c>
      <c r="N124" s="24">
        <f t="shared" si="10"/>
        <v>52138200</v>
      </c>
      <c r="O124" s="24">
        <v>0</v>
      </c>
      <c r="P124" s="24">
        <v>2541737.25</v>
      </c>
      <c r="Q124" s="24">
        <v>0</v>
      </c>
      <c r="R124" s="24">
        <v>0</v>
      </c>
      <c r="S124" s="24">
        <v>0</v>
      </c>
      <c r="T124" s="24">
        <v>0</v>
      </c>
      <c r="U124" s="24">
        <v>49596462.75</v>
      </c>
      <c r="V124" s="24">
        <v>0</v>
      </c>
      <c r="W124" s="24">
        <f t="shared" si="15"/>
        <v>49596462.75</v>
      </c>
      <c r="X124" s="25">
        <f t="shared" si="11"/>
        <v>0</v>
      </c>
      <c r="Y124" s="25">
        <f t="shared" si="12"/>
        <v>0</v>
      </c>
      <c r="Z124" s="25">
        <f t="shared" si="13"/>
        <v>4.8750000000000002E-2</v>
      </c>
      <c r="AA124" s="25">
        <f t="shared" si="14"/>
        <v>4.8750000000000002E-2</v>
      </c>
    </row>
    <row r="125" spans="1:27" ht="16" hidden="1" customHeight="1" outlineLevel="4" x14ac:dyDescent="0.35">
      <c r="A125" s="21" t="s">
        <v>189</v>
      </c>
      <c r="B125" s="21" t="s">
        <v>31</v>
      </c>
      <c r="C125" s="21">
        <v>1</v>
      </c>
      <c r="D125" s="21" t="s">
        <v>75</v>
      </c>
      <c r="E125" s="21" t="s">
        <v>33</v>
      </c>
      <c r="F125" s="22" t="s">
        <v>34</v>
      </c>
      <c r="G125" s="21">
        <v>1120</v>
      </c>
      <c r="H125" s="21">
        <v>709800000</v>
      </c>
      <c r="I125" s="21">
        <v>0</v>
      </c>
      <c r="J125" s="23" t="s">
        <v>210</v>
      </c>
      <c r="K125" s="24">
        <v>1586851263</v>
      </c>
      <c r="L125" s="24">
        <v>1586851263</v>
      </c>
      <c r="M125" s="24">
        <v>0</v>
      </c>
      <c r="N125" s="24">
        <f t="shared" si="10"/>
        <v>1586851263</v>
      </c>
      <c r="O125" s="24">
        <v>7767620.0499999998</v>
      </c>
      <c r="P125" s="24">
        <v>340375886.91000003</v>
      </c>
      <c r="Q125" s="24">
        <v>54257079.700000003</v>
      </c>
      <c r="R125" s="24">
        <v>417201229.12</v>
      </c>
      <c r="S125" s="24">
        <v>403164946.81999999</v>
      </c>
      <c r="T125" s="24">
        <v>0</v>
      </c>
      <c r="U125" s="24">
        <v>767249447.22000003</v>
      </c>
      <c r="V125" s="24">
        <v>0</v>
      </c>
      <c r="W125" s="24">
        <f t="shared" si="15"/>
        <v>767249447.22000003</v>
      </c>
      <c r="X125" s="25">
        <f t="shared" si="11"/>
        <v>0.26291136343255378</v>
      </c>
      <c r="Y125" s="25">
        <f t="shared" si="12"/>
        <v>0.26291136343255378</v>
      </c>
      <c r="Z125" s="25">
        <f t="shared" si="13"/>
        <v>0.25358431255822117</v>
      </c>
      <c r="AA125" s="25">
        <f t="shared" si="14"/>
        <v>0.51649567599077495</v>
      </c>
    </row>
    <row r="126" spans="1:27" ht="16" hidden="1" customHeight="1" outlineLevel="4" x14ac:dyDescent="0.35">
      <c r="A126" s="21" t="s">
        <v>189</v>
      </c>
      <c r="B126" s="21" t="s">
        <v>31</v>
      </c>
      <c r="C126" s="21">
        <v>1</v>
      </c>
      <c r="D126" s="21" t="s">
        <v>211</v>
      </c>
      <c r="E126" s="21" t="s">
        <v>33</v>
      </c>
      <c r="F126" s="22" t="s">
        <v>34</v>
      </c>
      <c r="G126" s="21">
        <v>1120</v>
      </c>
      <c r="H126" s="21">
        <v>709800000</v>
      </c>
      <c r="I126" s="21">
        <v>0</v>
      </c>
      <c r="J126" s="23" t="s">
        <v>212</v>
      </c>
      <c r="K126" s="24">
        <v>49535554</v>
      </c>
      <c r="L126" s="24">
        <v>49535554</v>
      </c>
      <c r="M126" s="24">
        <v>340000000</v>
      </c>
      <c r="N126" s="24">
        <f t="shared" si="10"/>
        <v>49535554</v>
      </c>
      <c r="O126" s="24">
        <v>0</v>
      </c>
      <c r="P126" s="24">
        <v>20583108.300000001</v>
      </c>
      <c r="Q126" s="24">
        <v>0</v>
      </c>
      <c r="R126" s="24">
        <v>3327947.49</v>
      </c>
      <c r="S126" s="24">
        <v>3327947.49</v>
      </c>
      <c r="T126" s="24">
        <v>25624498.210000001</v>
      </c>
      <c r="U126" s="24">
        <v>25624498.210000001</v>
      </c>
      <c r="V126" s="24">
        <v>0</v>
      </c>
      <c r="W126" s="24">
        <f t="shared" si="15"/>
        <v>25624498.210000001</v>
      </c>
      <c r="X126" s="25">
        <f t="shared" si="11"/>
        <v>6.7183007380920784E-2</v>
      </c>
      <c r="Y126" s="25">
        <f t="shared" si="12"/>
        <v>6.7183007380920784E-2</v>
      </c>
      <c r="Z126" s="25">
        <f t="shared" si="13"/>
        <v>0.41552191583443282</v>
      </c>
      <c r="AA126" s="25">
        <f t="shared" si="14"/>
        <v>0.48270492321535363</v>
      </c>
    </row>
    <row r="127" spans="1:27" ht="16" hidden="1" customHeight="1" outlineLevel="4" x14ac:dyDescent="0.35">
      <c r="A127" s="21" t="s">
        <v>189</v>
      </c>
      <c r="B127" s="21" t="s">
        <v>31</v>
      </c>
      <c r="C127" s="21">
        <v>1</v>
      </c>
      <c r="D127" s="21" t="s">
        <v>77</v>
      </c>
      <c r="E127" s="21" t="s">
        <v>33</v>
      </c>
      <c r="F127" s="22" t="s">
        <v>34</v>
      </c>
      <c r="G127" s="21">
        <v>1120</v>
      </c>
      <c r="H127" s="21">
        <v>709800000</v>
      </c>
      <c r="I127" s="21">
        <v>0</v>
      </c>
      <c r="J127" s="23" t="s">
        <v>78</v>
      </c>
      <c r="K127" s="24">
        <v>7010350</v>
      </c>
      <c r="L127" s="24">
        <v>7010350</v>
      </c>
      <c r="M127" s="24">
        <v>67199200</v>
      </c>
      <c r="N127" s="24">
        <f t="shared" si="10"/>
        <v>7010350</v>
      </c>
      <c r="O127" s="24">
        <v>0</v>
      </c>
      <c r="P127" s="24">
        <v>2383749</v>
      </c>
      <c r="Q127" s="24">
        <v>0</v>
      </c>
      <c r="R127" s="24">
        <v>3594735.07</v>
      </c>
      <c r="S127" s="24">
        <v>3594735.07</v>
      </c>
      <c r="T127" s="24">
        <v>330830.93</v>
      </c>
      <c r="U127" s="24">
        <v>1031865.93</v>
      </c>
      <c r="V127" s="24">
        <v>0</v>
      </c>
      <c r="W127" s="24">
        <f t="shared" si="15"/>
        <v>1031865.9299999997</v>
      </c>
      <c r="X127" s="25">
        <f t="shared" si="11"/>
        <v>0.51277540636344832</v>
      </c>
      <c r="Y127" s="25">
        <f t="shared" si="12"/>
        <v>0.51277540636344832</v>
      </c>
      <c r="Z127" s="25">
        <f t="shared" si="13"/>
        <v>0.34003280863294988</v>
      </c>
      <c r="AA127" s="25">
        <f t="shared" si="14"/>
        <v>0.85280821499639825</v>
      </c>
    </row>
    <row r="128" spans="1:27" ht="16" hidden="1" customHeight="1" outlineLevel="4" x14ac:dyDescent="0.35">
      <c r="A128" s="21" t="s">
        <v>189</v>
      </c>
      <c r="B128" s="21" t="s">
        <v>31</v>
      </c>
      <c r="C128" s="21">
        <v>1</v>
      </c>
      <c r="D128" s="21" t="s">
        <v>79</v>
      </c>
      <c r="E128" s="21" t="s">
        <v>33</v>
      </c>
      <c r="F128" s="22" t="s">
        <v>34</v>
      </c>
      <c r="G128" s="21">
        <v>1120</v>
      </c>
      <c r="H128" s="21">
        <v>709800000</v>
      </c>
      <c r="I128" s="21">
        <v>0</v>
      </c>
      <c r="J128" s="23" t="s">
        <v>80</v>
      </c>
      <c r="K128" s="24">
        <v>121056400</v>
      </c>
      <c r="L128" s="24">
        <v>141056400</v>
      </c>
      <c r="M128" s="24">
        <v>0</v>
      </c>
      <c r="N128" s="24">
        <f t="shared" si="10"/>
        <v>141056400</v>
      </c>
      <c r="O128" s="24">
        <v>2437600</v>
      </c>
      <c r="P128" s="24">
        <v>45004086</v>
      </c>
      <c r="Q128" s="24">
        <v>0</v>
      </c>
      <c r="R128" s="24">
        <v>37802846</v>
      </c>
      <c r="S128" s="24">
        <v>37580546</v>
      </c>
      <c r="T128" s="24">
        <v>2785400</v>
      </c>
      <c r="U128" s="24">
        <v>55811868</v>
      </c>
      <c r="V128" s="24">
        <v>0</v>
      </c>
      <c r="W128" s="24">
        <f t="shared" si="15"/>
        <v>55811868</v>
      </c>
      <c r="X128" s="25">
        <f t="shared" si="11"/>
        <v>0.26799809154352444</v>
      </c>
      <c r="Y128" s="25">
        <f t="shared" si="12"/>
        <v>0.26799809154352444</v>
      </c>
      <c r="Z128" s="25">
        <f t="shared" si="13"/>
        <v>0.33633132562577805</v>
      </c>
      <c r="AA128" s="25">
        <f t="shared" si="14"/>
        <v>0.60432941716930255</v>
      </c>
    </row>
    <row r="129" spans="1:27" ht="16" hidden="1" customHeight="1" outlineLevel="4" x14ac:dyDescent="0.35">
      <c r="A129" s="21" t="s">
        <v>189</v>
      </c>
      <c r="B129" s="21" t="s">
        <v>31</v>
      </c>
      <c r="C129" s="21">
        <v>1</v>
      </c>
      <c r="D129" s="21" t="s">
        <v>85</v>
      </c>
      <c r="E129" s="21" t="s">
        <v>33</v>
      </c>
      <c r="F129" s="22" t="s">
        <v>34</v>
      </c>
      <c r="G129" s="21">
        <v>1120</v>
      </c>
      <c r="H129" s="21">
        <v>709800000</v>
      </c>
      <c r="I129" s="21">
        <v>0</v>
      </c>
      <c r="J129" s="23" t="s">
        <v>86</v>
      </c>
      <c r="K129" s="24">
        <v>7549712000</v>
      </c>
      <c r="L129" s="24">
        <v>7549712000</v>
      </c>
      <c r="M129" s="24">
        <v>200000000</v>
      </c>
      <c r="N129" s="24">
        <f t="shared" si="10"/>
        <v>7549712000</v>
      </c>
      <c r="O129" s="24">
        <v>0</v>
      </c>
      <c r="P129" s="24">
        <v>2096745937.96</v>
      </c>
      <c r="Q129" s="24">
        <v>0</v>
      </c>
      <c r="R129" s="24">
        <v>2462217251.9699998</v>
      </c>
      <c r="S129" s="24">
        <v>2462217251.9699998</v>
      </c>
      <c r="T129" s="24">
        <v>8598958.0700000003</v>
      </c>
      <c r="U129" s="24">
        <v>2990748810.0700002</v>
      </c>
      <c r="V129" s="24">
        <v>0</v>
      </c>
      <c r="W129" s="24">
        <f t="shared" si="15"/>
        <v>2990748810.0699997</v>
      </c>
      <c r="X129" s="25">
        <f t="shared" si="11"/>
        <v>0.32613393093272958</v>
      </c>
      <c r="Y129" s="25">
        <f t="shared" si="12"/>
        <v>0.32613393093272958</v>
      </c>
      <c r="Z129" s="25">
        <f t="shared" si="13"/>
        <v>0.27772528779375955</v>
      </c>
      <c r="AA129" s="25">
        <f t="shared" si="14"/>
        <v>0.60385921872648907</v>
      </c>
    </row>
    <row r="130" spans="1:27" ht="16" hidden="1" customHeight="1" outlineLevel="4" x14ac:dyDescent="0.35">
      <c r="A130" s="21" t="s">
        <v>189</v>
      </c>
      <c r="B130" s="21" t="s">
        <v>31</v>
      </c>
      <c r="C130" s="21">
        <v>1</v>
      </c>
      <c r="D130" s="21" t="s">
        <v>87</v>
      </c>
      <c r="E130" s="21" t="s">
        <v>33</v>
      </c>
      <c r="F130" s="22" t="s">
        <v>34</v>
      </c>
      <c r="G130" s="21">
        <v>1120</v>
      </c>
      <c r="H130" s="21">
        <v>709800000</v>
      </c>
      <c r="I130" s="21">
        <v>0</v>
      </c>
      <c r="J130" s="23" t="s">
        <v>213</v>
      </c>
      <c r="K130" s="24">
        <v>1000000</v>
      </c>
      <c r="L130" s="24">
        <v>1000000</v>
      </c>
      <c r="M130" s="24">
        <v>0</v>
      </c>
      <c r="N130" s="24">
        <f t="shared" si="10"/>
        <v>1000000</v>
      </c>
      <c r="O130" s="24">
        <v>0</v>
      </c>
      <c r="P130" s="24">
        <v>894540</v>
      </c>
      <c r="Q130" s="24">
        <v>0</v>
      </c>
      <c r="R130" s="24">
        <v>0</v>
      </c>
      <c r="S130" s="24">
        <v>0</v>
      </c>
      <c r="T130" s="24">
        <v>105460</v>
      </c>
      <c r="U130" s="24">
        <v>105460</v>
      </c>
      <c r="V130" s="24">
        <v>0</v>
      </c>
      <c r="W130" s="24">
        <f t="shared" si="15"/>
        <v>105460</v>
      </c>
      <c r="X130" s="25">
        <f t="shared" si="11"/>
        <v>0</v>
      </c>
      <c r="Y130" s="25">
        <f t="shared" si="12"/>
        <v>0</v>
      </c>
      <c r="Z130" s="25">
        <f t="shared" si="13"/>
        <v>0.89454</v>
      </c>
      <c r="AA130" s="25">
        <f t="shared" si="14"/>
        <v>0.89454</v>
      </c>
    </row>
    <row r="131" spans="1:27" ht="16" hidden="1" customHeight="1" outlineLevel="4" x14ac:dyDescent="0.35">
      <c r="A131" s="21" t="s">
        <v>189</v>
      </c>
      <c r="B131" s="21" t="s">
        <v>31</v>
      </c>
      <c r="C131" s="21">
        <v>1</v>
      </c>
      <c r="D131" s="21" t="s">
        <v>214</v>
      </c>
      <c r="E131" s="21" t="s">
        <v>33</v>
      </c>
      <c r="F131" s="22" t="s">
        <v>34</v>
      </c>
      <c r="G131" s="21">
        <v>1120</v>
      </c>
      <c r="H131" s="21">
        <v>709800000</v>
      </c>
      <c r="I131" s="21">
        <v>0</v>
      </c>
      <c r="J131" s="23" t="s">
        <v>215</v>
      </c>
      <c r="K131" s="24">
        <v>714595814</v>
      </c>
      <c r="L131" s="24">
        <v>714595814</v>
      </c>
      <c r="M131" s="24">
        <v>0</v>
      </c>
      <c r="N131" s="24">
        <f t="shared" si="10"/>
        <v>714595814</v>
      </c>
      <c r="O131" s="24">
        <v>813600.06</v>
      </c>
      <c r="P131" s="24">
        <v>300333429.81</v>
      </c>
      <c r="Q131" s="24">
        <v>0</v>
      </c>
      <c r="R131" s="24">
        <v>11431435.41</v>
      </c>
      <c r="S131" s="24">
        <v>11431435.41</v>
      </c>
      <c r="T131" s="24">
        <v>19186400.719999999</v>
      </c>
      <c r="U131" s="24">
        <v>402017348.72000003</v>
      </c>
      <c r="V131" s="24">
        <v>0</v>
      </c>
      <c r="W131" s="24">
        <f t="shared" si="15"/>
        <v>402017348.71999997</v>
      </c>
      <c r="X131" s="25">
        <f t="shared" si="11"/>
        <v>1.5997064614766972E-2</v>
      </c>
      <c r="Y131" s="25">
        <f t="shared" si="12"/>
        <v>1.5997064614766972E-2</v>
      </c>
      <c r="Z131" s="25">
        <f t="shared" si="13"/>
        <v>0.42142288545507767</v>
      </c>
      <c r="AA131" s="25">
        <f t="shared" si="14"/>
        <v>0.43741995006984463</v>
      </c>
    </row>
    <row r="132" spans="1:27" ht="16" hidden="1" customHeight="1" outlineLevel="4" x14ac:dyDescent="0.35">
      <c r="A132" s="21" t="s">
        <v>189</v>
      </c>
      <c r="B132" s="21" t="s">
        <v>31</v>
      </c>
      <c r="C132" s="21">
        <v>1</v>
      </c>
      <c r="D132" s="21" t="s">
        <v>216</v>
      </c>
      <c r="E132" s="21" t="s">
        <v>33</v>
      </c>
      <c r="F132" s="22" t="s">
        <v>34</v>
      </c>
      <c r="G132" s="21">
        <v>1120</v>
      </c>
      <c r="H132" s="21">
        <v>709800000</v>
      </c>
      <c r="I132" s="21">
        <v>0</v>
      </c>
      <c r="J132" s="23" t="s">
        <v>217</v>
      </c>
      <c r="K132" s="24">
        <v>19836250</v>
      </c>
      <c r="L132" s="24">
        <v>19836250</v>
      </c>
      <c r="M132" s="24">
        <v>0</v>
      </c>
      <c r="N132" s="24">
        <f t="shared" si="10"/>
        <v>19836250</v>
      </c>
      <c r="O132" s="24">
        <v>0</v>
      </c>
      <c r="P132" s="24">
        <v>5176276.7</v>
      </c>
      <c r="Q132" s="24">
        <v>0</v>
      </c>
      <c r="R132" s="24">
        <v>4803228</v>
      </c>
      <c r="S132" s="24">
        <v>4803228</v>
      </c>
      <c r="T132" s="24">
        <v>91641.3</v>
      </c>
      <c r="U132" s="24">
        <v>9856745.3000000007</v>
      </c>
      <c r="V132" s="24">
        <v>0</v>
      </c>
      <c r="W132" s="24">
        <f t="shared" si="15"/>
        <v>9856745.3000000007</v>
      </c>
      <c r="X132" s="25">
        <f t="shared" si="11"/>
        <v>0.24214395362026592</v>
      </c>
      <c r="Y132" s="25">
        <f t="shared" si="12"/>
        <v>0.24214395362026592</v>
      </c>
      <c r="Z132" s="25">
        <f t="shared" si="13"/>
        <v>0.26095036612262901</v>
      </c>
      <c r="AA132" s="25">
        <f t="shared" si="14"/>
        <v>0.50309431974289498</v>
      </c>
    </row>
    <row r="133" spans="1:27" ht="16" hidden="1" customHeight="1" outlineLevel="4" x14ac:dyDescent="0.35">
      <c r="A133" s="21" t="s">
        <v>189</v>
      </c>
      <c r="B133" s="21" t="s">
        <v>31</v>
      </c>
      <c r="C133" s="21">
        <v>1</v>
      </c>
      <c r="D133" s="21" t="s">
        <v>218</v>
      </c>
      <c r="E133" s="21" t="s">
        <v>33</v>
      </c>
      <c r="F133" s="22" t="s">
        <v>34</v>
      </c>
      <c r="G133" s="21">
        <v>1120</v>
      </c>
      <c r="H133" s="21">
        <v>709800000</v>
      </c>
      <c r="I133" s="21">
        <v>0</v>
      </c>
      <c r="J133" s="23" t="s">
        <v>219</v>
      </c>
      <c r="K133" s="24">
        <v>150000000</v>
      </c>
      <c r="L133" s="24">
        <v>150000000</v>
      </c>
      <c r="M133" s="24">
        <v>0</v>
      </c>
      <c r="N133" s="24">
        <f t="shared" si="10"/>
        <v>150000000</v>
      </c>
      <c r="O133" s="24">
        <v>0</v>
      </c>
      <c r="P133" s="24">
        <v>25380920.190000001</v>
      </c>
      <c r="Q133" s="24">
        <v>0</v>
      </c>
      <c r="R133" s="24">
        <v>30308683.640000001</v>
      </c>
      <c r="S133" s="24">
        <v>28789818.73</v>
      </c>
      <c r="T133" s="24">
        <v>43609361.170000002</v>
      </c>
      <c r="U133" s="24">
        <v>94310396.170000002</v>
      </c>
      <c r="V133" s="24">
        <v>0</v>
      </c>
      <c r="W133" s="24">
        <f t="shared" si="15"/>
        <v>94310396.170000002</v>
      </c>
      <c r="X133" s="25">
        <f t="shared" si="11"/>
        <v>0.20205789093333335</v>
      </c>
      <c r="Y133" s="25">
        <f t="shared" si="12"/>
        <v>0.20205789093333335</v>
      </c>
      <c r="Z133" s="25">
        <f t="shared" si="13"/>
        <v>0.1692061346</v>
      </c>
      <c r="AA133" s="25">
        <f t="shared" si="14"/>
        <v>0.37126402553333337</v>
      </c>
    </row>
    <row r="134" spans="1:27" ht="16" hidden="1" customHeight="1" outlineLevel="4" x14ac:dyDescent="0.35">
      <c r="A134" s="21" t="s">
        <v>189</v>
      </c>
      <c r="B134" s="21" t="s">
        <v>31</v>
      </c>
      <c r="C134" s="21">
        <v>1</v>
      </c>
      <c r="D134" s="21" t="s">
        <v>220</v>
      </c>
      <c r="E134" s="21" t="s">
        <v>33</v>
      </c>
      <c r="F134" s="22" t="s">
        <v>34</v>
      </c>
      <c r="G134" s="21">
        <v>1120</v>
      </c>
      <c r="H134" s="21">
        <v>709800000</v>
      </c>
      <c r="I134" s="21">
        <v>0</v>
      </c>
      <c r="J134" s="23" t="s">
        <v>221</v>
      </c>
      <c r="K134" s="24">
        <v>198864796</v>
      </c>
      <c r="L134" s="24">
        <v>198864796</v>
      </c>
      <c r="M134" s="24">
        <v>0</v>
      </c>
      <c r="N134" s="24">
        <f t="shared" si="10"/>
        <v>198864796</v>
      </c>
      <c r="O134" s="24">
        <v>0</v>
      </c>
      <c r="P134" s="24">
        <v>36961586.670000002</v>
      </c>
      <c r="Q134" s="24">
        <v>0</v>
      </c>
      <c r="R134" s="24">
        <v>35882949.219999999</v>
      </c>
      <c r="S134" s="24">
        <v>32412788.940000001</v>
      </c>
      <c r="T134" s="24">
        <v>15005707.109999999</v>
      </c>
      <c r="U134" s="24">
        <v>126020260.11</v>
      </c>
      <c r="V134" s="24">
        <v>0</v>
      </c>
      <c r="W134" s="24">
        <f t="shared" si="15"/>
        <v>126020260.11</v>
      </c>
      <c r="X134" s="25">
        <f t="shared" si="11"/>
        <v>0.18043892102451356</v>
      </c>
      <c r="Y134" s="25">
        <f t="shared" si="12"/>
        <v>0.18043892102451356</v>
      </c>
      <c r="Z134" s="25">
        <f t="shared" si="13"/>
        <v>0.1858628948584746</v>
      </c>
      <c r="AA134" s="25">
        <f t="shared" si="14"/>
        <v>0.36630181588298816</v>
      </c>
    </row>
    <row r="135" spans="1:27" ht="16" hidden="1" customHeight="1" outlineLevel="4" x14ac:dyDescent="0.35">
      <c r="A135" s="21" t="s">
        <v>189</v>
      </c>
      <c r="B135" s="21" t="s">
        <v>31</v>
      </c>
      <c r="C135" s="21">
        <v>1</v>
      </c>
      <c r="D135" s="21" t="s">
        <v>222</v>
      </c>
      <c r="E135" s="21" t="s">
        <v>33</v>
      </c>
      <c r="F135" s="22" t="s">
        <v>34</v>
      </c>
      <c r="G135" s="21">
        <v>1120</v>
      </c>
      <c r="H135" s="21">
        <v>709800000</v>
      </c>
      <c r="I135" s="21">
        <v>0</v>
      </c>
      <c r="J135" s="23" t="s">
        <v>223</v>
      </c>
      <c r="K135" s="24">
        <v>104706418</v>
      </c>
      <c r="L135" s="24">
        <v>119706418</v>
      </c>
      <c r="M135" s="24">
        <v>0</v>
      </c>
      <c r="N135" s="24">
        <f t="shared" si="10"/>
        <v>119706418</v>
      </c>
      <c r="O135" s="24">
        <v>13051500.01</v>
      </c>
      <c r="P135" s="24">
        <v>41618156.159999996</v>
      </c>
      <c r="Q135" s="24">
        <v>62150</v>
      </c>
      <c r="R135" s="24">
        <v>3377054.57</v>
      </c>
      <c r="S135" s="24">
        <v>3377054.57</v>
      </c>
      <c r="T135" s="24">
        <v>21435122.260000002</v>
      </c>
      <c r="U135" s="24">
        <v>61597557.259999998</v>
      </c>
      <c r="V135" s="24">
        <v>0</v>
      </c>
      <c r="W135" s="24">
        <f t="shared" si="15"/>
        <v>61597557.260000005</v>
      </c>
      <c r="X135" s="25">
        <f t="shared" si="11"/>
        <v>2.8211140441943554E-2</v>
      </c>
      <c r="Y135" s="25">
        <f t="shared" si="12"/>
        <v>2.8211140441943554E-2</v>
      </c>
      <c r="Z135" s="25">
        <f t="shared" si="13"/>
        <v>0.45721697369643116</v>
      </c>
      <c r="AA135" s="25">
        <f t="shared" si="14"/>
        <v>0.48542811413837472</v>
      </c>
    </row>
    <row r="136" spans="1:27" ht="16" hidden="1" customHeight="1" outlineLevel="4" x14ac:dyDescent="0.35">
      <c r="A136" s="21" t="s">
        <v>189</v>
      </c>
      <c r="B136" s="21" t="s">
        <v>31</v>
      </c>
      <c r="C136" s="21">
        <v>1</v>
      </c>
      <c r="D136" s="21" t="s">
        <v>89</v>
      </c>
      <c r="E136" s="21" t="s">
        <v>33</v>
      </c>
      <c r="F136" s="22" t="s">
        <v>34</v>
      </c>
      <c r="G136" s="21">
        <v>1120</v>
      </c>
      <c r="H136" s="21">
        <v>709800000</v>
      </c>
      <c r="I136" s="21">
        <v>0</v>
      </c>
      <c r="J136" s="23" t="s">
        <v>90</v>
      </c>
      <c r="K136" s="24">
        <v>79617500</v>
      </c>
      <c r="L136" s="24">
        <v>64261800</v>
      </c>
      <c r="M136" s="24">
        <v>0</v>
      </c>
      <c r="N136" s="24">
        <f t="shared" si="10"/>
        <v>64261800</v>
      </c>
      <c r="O136" s="24">
        <v>8644501.6999999993</v>
      </c>
      <c r="P136" s="24">
        <v>3669697.75</v>
      </c>
      <c r="Q136" s="24">
        <v>0</v>
      </c>
      <c r="R136" s="24">
        <v>20175164.120000001</v>
      </c>
      <c r="S136" s="24">
        <v>20175164.120000001</v>
      </c>
      <c r="T136" s="24">
        <v>10240712.43</v>
      </c>
      <c r="U136" s="24">
        <v>31772436.43</v>
      </c>
      <c r="V136" s="24">
        <v>0</v>
      </c>
      <c r="W136" s="24">
        <f t="shared" si="15"/>
        <v>31772436.43</v>
      </c>
      <c r="X136" s="25">
        <f t="shared" si="11"/>
        <v>0.31395267670684607</v>
      </c>
      <c r="Y136" s="25">
        <f t="shared" si="12"/>
        <v>0.31395267670684607</v>
      </c>
      <c r="Z136" s="25">
        <f t="shared" si="13"/>
        <v>0.19162549835205361</v>
      </c>
      <c r="AA136" s="25">
        <f t="shared" si="14"/>
        <v>0.50557817505889968</v>
      </c>
    </row>
    <row r="137" spans="1:27" ht="16" hidden="1" customHeight="1" outlineLevel="4" x14ac:dyDescent="0.35">
      <c r="A137" s="21" t="s">
        <v>189</v>
      </c>
      <c r="B137" s="21" t="s">
        <v>31</v>
      </c>
      <c r="C137" s="21">
        <v>1</v>
      </c>
      <c r="D137" s="21" t="s">
        <v>224</v>
      </c>
      <c r="E137" s="21" t="s">
        <v>33</v>
      </c>
      <c r="F137" s="22" t="s">
        <v>34</v>
      </c>
      <c r="G137" s="21">
        <v>1120</v>
      </c>
      <c r="H137" s="21">
        <v>709800000</v>
      </c>
      <c r="I137" s="21">
        <v>0</v>
      </c>
      <c r="J137" s="23" t="s">
        <v>225</v>
      </c>
      <c r="K137" s="24">
        <v>16468275</v>
      </c>
      <c r="L137" s="24">
        <v>16468275</v>
      </c>
      <c r="M137" s="24">
        <v>0</v>
      </c>
      <c r="N137" s="24">
        <f t="shared" si="10"/>
        <v>16468275</v>
      </c>
      <c r="O137" s="24">
        <v>0</v>
      </c>
      <c r="P137" s="24">
        <v>7148425.2000000002</v>
      </c>
      <c r="Q137" s="24">
        <v>0</v>
      </c>
      <c r="R137" s="24">
        <v>333350</v>
      </c>
      <c r="S137" s="24">
        <v>333350</v>
      </c>
      <c r="T137" s="24">
        <v>5455019.7999999998</v>
      </c>
      <c r="U137" s="24">
        <v>8986499.8000000007</v>
      </c>
      <c r="V137" s="24">
        <v>0</v>
      </c>
      <c r="W137" s="24">
        <f t="shared" si="15"/>
        <v>8986499.8000000007</v>
      </c>
      <c r="X137" s="25">
        <f t="shared" si="11"/>
        <v>2.0241950052449331E-2</v>
      </c>
      <c r="Y137" s="25">
        <f t="shared" si="12"/>
        <v>2.0241950052449331E-2</v>
      </c>
      <c r="Z137" s="25">
        <f t="shared" si="13"/>
        <v>0.43407249393151376</v>
      </c>
      <c r="AA137" s="25">
        <f t="shared" si="14"/>
        <v>0.45431444398396309</v>
      </c>
    </row>
    <row r="138" spans="1:27" ht="16" hidden="1" customHeight="1" outlineLevel="4" x14ac:dyDescent="0.35">
      <c r="A138" s="21" t="s">
        <v>189</v>
      </c>
      <c r="B138" s="21" t="s">
        <v>31</v>
      </c>
      <c r="C138" s="21">
        <v>1</v>
      </c>
      <c r="D138" s="21" t="s">
        <v>226</v>
      </c>
      <c r="E138" s="21" t="s">
        <v>33</v>
      </c>
      <c r="F138" s="22" t="s">
        <v>34</v>
      </c>
      <c r="G138" s="21">
        <v>1310</v>
      </c>
      <c r="H138" s="21">
        <v>709800000</v>
      </c>
      <c r="I138" s="21">
        <v>0</v>
      </c>
      <c r="J138" s="23" t="s">
        <v>227</v>
      </c>
      <c r="K138" s="24">
        <v>7000000</v>
      </c>
      <c r="L138" s="24">
        <v>13100000</v>
      </c>
      <c r="M138" s="24">
        <v>0</v>
      </c>
      <c r="N138" s="24">
        <f t="shared" si="10"/>
        <v>13100000</v>
      </c>
      <c r="O138" s="24">
        <v>0</v>
      </c>
      <c r="P138" s="24">
        <v>240856</v>
      </c>
      <c r="Q138" s="24">
        <v>0</v>
      </c>
      <c r="R138" s="24">
        <v>159144</v>
      </c>
      <c r="S138" s="24">
        <v>159144</v>
      </c>
      <c r="T138" s="24">
        <v>6100000</v>
      </c>
      <c r="U138" s="24">
        <v>12700000</v>
      </c>
      <c r="V138" s="24">
        <v>0</v>
      </c>
      <c r="W138" s="24">
        <f t="shared" si="15"/>
        <v>12700000</v>
      </c>
      <c r="X138" s="25">
        <f t="shared" si="11"/>
        <v>1.2148396946564886E-2</v>
      </c>
      <c r="Y138" s="25">
        <f t="shared" si="12"/>
        <v>1.2148396946564886E-2</v>
      </c>
      <c r="Z138" s="25">
        <f t="shared" si="13"/>
        <v>1.8385954198473282E-2</v>
      </c>
      <c r="AA138" s="25">
        <f t="shared" si="14"/>
        <v>3.053435114503817E-2</v>
      </c>
    </row>
    <row r="139" spans="1:27" ht="16" hidden="1" customHeight="1" outlineLevel="4" x14ac:dyDescent="0.35">
      <c r="A139" s="21" t="s">
        <v>189</v>
      </c>
      <c r="B139" s="21" t="s">
        <v>31</v>
      </c>
      <c r="C139" s="21">
        <v>1</v>
      </c>
      <c r="D139" s="21" t="s">
        <v>91</v>
      </c>
      <c r="E139" s="21" t="s">
        <v>33</v>
      </c>
      <c r="F139" s="22" t="s">
        <v>34</v>
      </c>
      <c r="G139" s="21">
        <v>1120</v>
      </c>
      <c r="H139" s="21">
        <v>709800000</v>
      </c>
      <c r="I139" s="21">
        <v>0</v>
      </c>
      <c r="J139" s="23" t="s">
        <v>228</v>
      </c>
      <c r="K139" s="24">
        <v>0</v>
      </c>
      <c r="L139" s="24">
        <v>27899999.059999999</v>
      </c>
      <c r="M139" s="24">
        <v>0</v>
      </c>
      <c r="N139" s="24">
        <f t="shared" si="10"/>
        <v>27899999.059999999</v>
      </c>
      <c r="O139" s="24">
        <v>0</v>
      </c>
      <c r="P139" s="24">
        <v>20876196.059999999</v>
      </c>
      <c r="Q139" s="24">
        <v>0</v>
      </c>
      <c r="R139" s="24">
        <v>0</v>
      </c>
      <c r="S139" s="24">
        <v>0</v>
      </c>
      <c r="T139" s="24">
        <v>7023803</v>
      </c>
      <c r="U139" s="24">
        <v>7023803</v>
      </c>
      <c r="V139" s="24">
        <v>0</v>
      </c>
      <c r="W139" s="24">
        <f t="shared" si="15"/>
        <v>7023803</v>
      </c>
      <c r="X139" s="25">
        <f t="shared" si="11"/>
        <v>0</v>
      </c>
      <c r="Y139" s="25">
        <f t="shared" si="12"/>
        <v>0</v>
      </c>
      <c r="Z139" s="25">
        <f t="shared" si="13"/>
        <v>0.74825078004859258</v>
      </c>
      <c r="AA139" s="25">
        <f t="shared" si="14"/>
        <v>0.74825078004859258</v>
      </c>
    </row>
    <row r="140" spans="1:27" ht="16" hidden="1" customHeight="1" outlineLevel="4" x14ac:dyDescent="0.35">
      <c r="A140" s="21" t="s">
        <v>189</v>
      </c>
      <c r="B140" s="21" t="s">
        <v>31</v>
      </c>
      <c r="C140" s="21">
        <v>1</v>
      </c>
      <c r="D140" s="21" t="s">
        <v>229</v>
      </c>
      <c r="E140" s="21" t="s">
        <v>33</v>
      </c>
      <c r="F140" s="22" t="s">
        <v>34</v>
      </c>
      <c r="G140" s="21">
        <v>1120</v>
      </c>
      <c r="H140" s="21">
        <v>709800000</v>
      </c>
      <c r="I140" s="21">
        <v>0</v>
      </c>
      <c r="J140" s="23" t="s">
        <v>230</v>
      </c>
      <c r="K140" s="24">
        <v>5000000</v>
      </c>
      <c r="L140" s="24">
        <v>8000000</v>
      </c>
      <c r="M140" s="24">
        <v>0</v>
      </c>
      <c r="N140" s="24">
        <f t="shared" si="10"/>
        <v>8000000</v>
      </c>
      <c r="O140" s="24">
        <v>0</v>
      </c>
      <c r="P140" s="24">
        <v>3068038</v>
      </c>
      <c r="Q140" s="24">
        <v>0</v>
      </c>
      <c r="R140" s="24">
        <v>1931962</v>
      </c>
      <c r="S140" s="24">
        <v>1931962</v>
      </c>
      <c r="T140" s="24">
        <v>3000000</v>
      </c>
      <c r="U140" s="24">
        <v>3000000</v>
      </c>
      <c r="V140" s="24">
        <v>0</v>
      </c>
      <c r="W140" s="24">
        <f t="shared" si="15"/>
        <v>3000000</v>
      </c>
      <c r="X140" s="25">
        <f t="shared" si="11"/>
        <v>0.24149524999999999</v>
      </c>
      <c r="Y140" s="25">
        <f t="shared" si="12"/>
        <v>0.24149524999999999</v>
      </c>
      <c r="Z140" s="25">
        <f t="shared" si="13"/>
        <v>0.38350475000000001</v>
      </c>
      <c r="AA140" s="25">
        <f t="shared" si="14"/>
        <v>0.625</v>
      </c>
    </row>
    <row r="141" spans="1:27" ht="16" hidden="1" customHeight="1" outlineLevel="4" x14ac:dyDescent="0.35">
      <c r="A141" s="21" t="s">
        <v>189</v>
      </c>
      <c r="B141" s="21" t="s">
        <v>31</v>
      </c>
      <c r="C141" s="21">
        <v>1</v>
      </c>
      <c r="D141" s="21" t="s">
        <v>231</v>
      </c>
      <c r="E141" s="21" t="s">
        <v>33</v>
      </c>
      <c r="F141" s="22" t="s">
        <v>34</v>
      </c>
      <c r="G141" s="21">
        <v>1120</v>
      </c>
      <c r="H141" s="21">
        <v>709800000</v>
      </c>
      <c r="I141" s="21">
        <v>0</v>
      </c>
      <c r="J141" s="23" t="s">
        <v>232</v>
      </c>
      <c r="K141" s="24">
        <v>3204000</v>
      </c>
      <c r="L141" s="24">
        <v>3204000</v>
      </c>
      <c r="M141" s="24">
        <v>0</v>
      </c>
      <c r="N141" s="24">
        <f t="shared" si="10"/>
        <v>3204000</v>
      </c>
      <c r="O141" s="24">
        <v>3183936</v>
      </c>
      <c r="P141" s="24">
        <v>0</v>
      </c>
      <c r="Q141" s="24">
        <v>0</v>
      </c>
      <c r="R141" s="24">
        <v>0</v>
      </c>
      <c r="S141" s="24">
        <v>0</v>
      </c>
      <c r="T141" s="24">
        <v>20064</v>
      </c>
      <c r="U141" s="24">
        <v>20064</v>
      </c>
      <c r="V141" s="24">
        <v>0</v>
      </c>
      <c r="W141" s="24">
        <f t="shared" si="15"/>
        <v>20064</v>
      </c>
      <c r="X141" s="25">
        <f t="shared" si="11"/>
        <v>0</v>
      </c>
      <c r="Y141" s="25">
        <f t="shared" si="12"/>
        <v>0</v>
      </c>
      <c r="Z141" s="25">
        <f t="shared" si="13"/>
        <v>0.99373782771535579</v>
      </c>
      <c r="AA141" s="25">
        <f t="shared" si="14"/>
        <v>0.99373782771535579</v>
      </c>
    </row>
    <row r="142" spans="1:27" ht="16" hidden="1" customHeight="1" outlineLevel="3" x14ac:dyDescent="0.35">
      <c r="A142" s="38"/>
      <c r="B142" s="38"/>
      <c r="C142" s="38" t="s">
        <v>470</v>
      </c>
      <c r="D142" s="38"/>
      <c r="E142" s="38"/>
      <c r="F142" s="47"/>
      <c r="G142" s="38"/>
      <c r="H142" s="38"/>
      <c r="I142" s="38"/>
      <c r="J142" s="48"/>
      <c r="K142" s="49">
        <f t="shared" ref="K142:W142" si="20">SUBTOTAL(9,K113:K141)</f>
        <v>16515963171</v>
      </c>
      <c r="L142" s="49">
        <f t="shared" si="20"/>
        <v>16515963170.999998</v>
      </c>
      <c r="M142" s="49">
        <f t="shared" si="20"/>
        <v>607199200</v>
      </c>
      <c r="N142" s="49">
        <f t="shared" si="20"/>
        <v>16515963170.999998</v>
      </c>
      <c r="O142" s="49">
        <f t="shared" si="20"/>
        <v>42826838.670000002</v>
      </c>
      <c r="P142" s="49">
        <f t="shared" si="20"/>
        <v>3905013327.3799996</v>
      </c>
      <c r="Q142" s="49">
        <f t="shared" si="20"/>
        <v>313095357.57999998</v>
      </c>
      <c r="R142" s="49">
        <f t="shared" si="20"/>
        <v>4626062537.96</v>
      </c>
      <c r="S142" s="49">
        <f t="shared" si="20"/>
        <v>4606782815.0099983</v>
      </c>
      <c r="T142" s="49">
        <f t="shared" si="20"/>
        <v>363347890.33000004</v>
      </c>
      <c r="U142" s="49">
        <f t="shared" si="20"/>
        <v>7628965109.4100008</v>
      </c>
      <c r="V142" s="49">
        <f t="shared" si="20"/>
        <v>0</v>
      </c>
      <c r="W142" s="49">
        <f t="shared" si="20"/>
        <v>7628965109.4099998</v>
      </c>
      <c r="X142" s="50">
        <f t="shared" si="11"/>
        <v>0.28009644306320552</v>
      </c>
      <c r="Y142" s="50">
        <f t="shared" si="12"/>
        <v>0.28009644306320552</v>
      </c>
      <c r="Z142" s="50">
        <f t="shared" si="13"/>
        <v>0.25798892135529089</v>
      </c>
      <c r="AA142" s="50">
        <f t="shared" si="14"/>
        <v>0.53808536441849641</v>
      </c>
    </row>
    <row r="143" spans="1:27" ht="16" hidden="1" customHeight="1" outlineLevel="4" x14ac:dyDescent="0.35">
      <c r="A143" s="21" t="s">
        <v>189</v>
      </c>
      <c r="B143" s="21" t="s">
        <v>31</v>
      </c>
      <c r="C143" s="21">
        <v>2</v>
      </c>
      <c r="D143" s="21" t="s">
        <v>233</v>
      </c>
      <c r="E143" s="21" t="s">
        <v>33</v>
      </c>
      <c r="F143" s="22" t="s">
        <v>34</v>
      </c>
      <c r="G143" s="21">
        <v>1120</v>
      </c>
      <c r="H143" s="21">
        <v>709800000</v>
      </c>
      <c r="I143" s="21">
        <v>0</v>
      </c>
      <c r="J143" s="23" t="s">
        <v>234</v>
      </c>
      <c r="K143" s="24">
        <v>200108050</v>
      </c>
      <c r="L143" s="24">
        <v>200108050</v>
      </c>
      <c r="M143" s="24">
        <v>0</v>
      </c>
      <c r="N143" s="24">
        <f t="shared" si="10"/>
        <v>200108050</v>
      </c>
      <c r="O143" s="24">
        <v>0</v>
      </c>
      <c r="P143" s="24">
        <v>39098151.399999999</v>
      </c>
      <c r="Q143" s="24">
        <v>0</v>
      </c>
      <c r="R143" s="24">
        <v>59955873.600000001</v>
      </c>
      <c r="S143" s="24">
        <v>59955873.600000001</v>
      </c>
      <c r="T143" s="24">
        <v>0</v>
      </c>
      <c r="U143" s="24">
        <v>101054025</v>
      </c>
      <c r="V143" s="24">
        <v>0</v>
      </c>
      <c r="W143" s="24">
        <f t="shared" si="15"/>
        <v>101054025</v>
      </c>
      <c r="X143" s="25">
        <f t="shared" si="11"/>
        <v>0.29961749964581635</v>
      </c>
      <c r="Y143" s="25">
        <f t="shared" si="12"/>
        <v>0.29961749964581635</v>
      </c>
      <c r="Z143" s="25">
        <f t="shared" si="13"/>
        <v>0.19538520014562133</v>
      </c>
      <c r="AA143" s="25">
        <f t="shared" si="14"/>
        <v>0.49500269979143768</v>
      </c>
    </row>
    <row r="144" spans="1:27" ht="16" hidden="1" customHeight="1" outlineLevel="4" x14ac:dyDescent="0.35">
      <c r="A144" s="21" t="s">
        <v>189</v>
      </c>
      <c r="B144" s="21" t="s">
        <v>31</v>
      </c>
      <c r="C144" s="21">
        <v>2</v>
      </c>
      <c r="D144" s="21" t="s">
        <v>235</v>
      </c>
      <c r="E144" s="21" t="s">
        <v>33</v>
      </c>
      <c r="F144" s="22" t="s">
        <v>34</v>
      </c>
      <c r="G144" s="21">
        <v>1120</v>
      </c>
      <c r="H144" s="21">
        <v>709800000</v>
      </c>
      <c r="I144" s="21">
        <v>0</v>
      </c>
      <c r="J144" s="23" t="s">
        <v>236</v>
      </c>
      <c r="K144" s="24">
        <v>259762</v>
      </c>
      <c r="L144" s="24">
        <v>259762</v>
      </c>
      <c r="M144" s="24">
        <v>0</v>
      </c>
      <c r="N144" s="24">
        <f t="shared" si="10"/>
        <v>259762</v>
      </c>
      <c r="O144" s="24">
        <v>169084</v>
      </c>
      <c r="P144" s="24">
        <v>0</v>
      </c>
      <c r="Q144" s="24">
        <v>0</v>
      </c>
      <c r="R144" s="24">
        <v>0</v>
      </c>
      <c r="S144" s="24">
        <v>0</v>
      </c>
      <c r="T144" s="24">
        <v>90678</v>
      </c>
      <c r="U144" s="24">
        <v>90678</v>
      </c>
      <c r="V144" s="24">
        <v>0</v>
      </c>
      <c r="W144" s="24">
        <f t="shared" si="15"/>
        <v>90678</v>
      </c>
      <c r="X144" s="25">
        <f t="shared" si="11"/>
        <v>0</v>
      </c>
      <c r="Y144" s="25">
        <f t="shared" si="12"/>
        <v>0</v>
      </c>
      <c r="Z144" s="25">
        <f t="shared" si="13"/>
        <v>0.65091891808655611</v>
      </c>
      <c r="AA144" s="25">
        <f t="shared" si="14"/>
        <v>0.65091891808655611</v>
      </c>
    </row>
    <row r="145" spans="1:27" ht="16" hidden="1" customHeight="1" outlineLevel="4" x14ac:dyDescent="0.35">
      <c r="A145" s="21" t="s">
        <v>189</v>
      </c>
      <c r="B145" s="21" t="s">
        <v>31</v>
      </c>
      <c r="C145" s="21">
        <v>2</v>
      </c>
      <c r="D145" s="21" t="s">
        <v>93</v>
      </c>
      <c r="E145" s="21" t="s">
        <v>33</v>
      </c>
      <c r="F145" s="22" t="s">
        <v>34</v>
      </c>
      <c r="G145" s="21">
        <v>1120</v>
      </c>
      <c r="H145" s="21">
        <v>709800000</v>
      </c>
      <c r="I145" s="21">
        <v>0</v>
      </c>
      <c r="J145" s="23" t="s">
        <v>94</v>
      </c>
      <c r="K145" s="24">
        <v>1874100</v>
      </c>
      <c r="L145" s="24">
        <v>1874100</v>
      </c>
      <c r="M145" s="24">
        <v>0</v>
      </c>
      <c r="N145" s="24">
        <f t="shared" si="10"/>
        <v>1874100</v>
      </c>
      <c r="O145" s="24">
        <v>0</v>
      </c>
      <c r="P145" s="24">
        <v>0</v>
      </c>
      <c r="Q145" s="24">
        <v>0</v>
      </c>
      <c r="R145" s="24">
        <v>0</v>
      </c>
      <c r="S145" s="24">
        <v>0</v>
      </c>
      <c r="T145" s="24">
        <v>649000</v>
      </c>
      <c r="U145" s="24">
        <v>1874100</v>
      </c>
      <c r="V145" s="24">
        <v>0</v>
      </c>
      <c r="W145" s="24">
        <f t="shared" si="15"/>
        <v>1874100</v>
      </c>
      <c r="X145" s="25">
        <f t="shared" ref="X145:X208" si="21">IFERROR(($R145/$L145),0)</f>
        <v>0</v>
      </c>
      <c r="Y145" s="25">
        <f t="shared" ref="Y145:Y208" si="22">IFERROR(($R145/$N145),0)</f>
        <v>0</v>
      </c>
      <c r="Z145" s="25">
        <f t="shared" ref="Z145:Z208" si="23">IFERROR((($O145+$P145+$Q145)/$N145),0)</f>
        <v>0</v>
      </c>
      <c r="AA145" s="25">
        <f t="shared" ref="AA145:AA208" si="24">$Y145+$Z145</f>
        <v>0</v>
      </c>
    </row>
    <row r="146" spans="1:27" ht="16" hidden="1" customHeight="1" outlineLevel="4" x14ac:dyDescent="0.35">
      <c r="A146" s="21" t="s">
        <v>189</v>
      </c>
      <c r="B146" s="21" t="s">
        <v>31</v>
      </c>
      <c r="C146" s="21">
        <v>2</v>
      </c>
      <c r="D146" s="21" t="s">
        <v>237</v>
      </c>
      <c r="E146" s="21" t="s">
        <v>33</v>
      </c>
      <c r="F146" s="22" t="s">
        <v>34</v>
      </c>
      <c r="G146" s="21">
        <v>1120</v>
      </c>
      <c r="H146" s="21">
        <v>709800000</v>
      </c>
      <c r="I146" s="21">
        <v>0</v>
      </c>
      <c r="J146" s="23" t="s">
        <v>238</v>
      </c>
      <c r="K146" s="24">
        <v>541415</v>
      </c>
      <c r="L146" s="24">
        <v>541415</v>
      </c>
      <c r="M146" s="24">
        <v>0</v>
      </c>
      <c r="N146" s="24">
        <f t="shared" si="10"/>
        <v>541415</v>
      </c>
      <c r="O146" s="24">
        <v>0</v>
      </c>
      <c r="P146" s="24">
        <v>0</v>
      </c>
      <c r="Q146" s="24">
        <v>0</v>
      </c>
      <c r="R146" s="24">
        <v>0</v>
      </c>
      <c r="S146" s="24">
        <v>0</v>
      </c>
      <c r="T146" s="24">
        <v>0</v>
      </c>
      <c r="U146" s="24">
        <v>541415</v>
      </c>
      <c r="V146" s="24">
        <v>0</v>
      </c>
      <c r="W146" s="24">
        <f t="shared" si="15"/>
        <v>541415</v>
      </c>
      <c r="X146" s="25">
        <f t="shared" si="21"/>
        <v>0</v>
      </c>
      <c r="Y146" s="25">
        <f t="shared" si="22"/>
        <v>0</v>
      </c>
      <c r="Z146" s="25">
        <f t="shared" si="23"/>
        <v>0</v>
      </c>
      <c r="AA146" s="25">
        <f t="shared" si="24"/>
        <v>0</v>
      </c>
    </row>
    <row r="147" spans="1:27" ht="16" hidden="1" customHeight="1" outlineLevel="4" x14ac:dyDescent="0.35">
      <c r="A147" s="21" t="s">
        <v>189</v>
      </c>
      <c r="B147" s="21" t="s">
        <v>31</v>
      </c>
      <c r="C147" s="21">
        <v>2</v>
      </c>
      <c r="D147" s="21" t="s">
        <v>239</v>
      </c>
      <c r="E147" s="21" t="s">
        <v>33</v>
      </c>
      <c r="F147" s="22" t="s">
        <v>34</v>
      </c>
      <c r="G147" s="21">
        <v>1120</v>
      </c>
      <c r="H147" s="21">
        <v>709800000</v>
      </c>
      <c r="I147" s="21">
        <v>0</v>
      </c>
      <c r="J147" s="23" t="s">
        <v>240</v>
      </c>
      <c r="K147" s="24">
        <v>11891295</v>
      </c>
      <c r="L147" s="24">
        <v>11891295</v>
      </c>
      <c r="M147" s="24">
        <v>0</v>
      </c>
      <c r="N147" s="24">
        <f t="shared" si="10"/>
        <v>11891295</v>
      </c>
      <c r="O147" s="24">
        <v>0</v>
      </c>
      <c r="P147" s="24">
        <v>0</v>
      </c>
      <c r="Q147" s="24">
        <v>0</v>
      </c>
      <c r="R147" s="24">
        <v>0</v>
      </c>
      <c r="S147" s="24">
        <v>0</v>
      </c>
      <c r="T147" s="24">
        <v>2599000</v>
      </c>
      <c r="U147" s="24">
        <v>11891295</v>
      </c>
      <c r="V147" s="24">
        <v>0</v>
      </c>
      <c r="W147" s="24">
        <f t="shared" si="15"/>
        <v>11891295</v>
      </c>
      <c r="X147" s="25">
        <f t="shared" si="21"/>
        <v>0</v>
      </c>
      <c r="Y147" s="25">
        <f t="shared" si="22"/>
        <v>0</v>
      </c>
      <c r="Z147" s="25">
        <f t="shared" si="23"/>
        <v>0</v>
      </c>
      <c r="AA147" s="25">
        <f t="shared" si="24"/>
        <v>0</v>
      </c>
    </row>
    <row r="148" spans="1:27" ht="16" hidden="1" customHeight="1" outlineLevel="4" x14ac:dyDescent="0.35">
      <c r="A148" s="21" t="s">
        <v>189</v>
      </c>
      <c r="B148" s="21" t="s">
        <v>31</v>
      </c>
      <c r="C148" s="21">
        <v>2</v>
      </c>
      <c r="D148" s="21" t="s">
        <v>241</v>
      </c>
      <c r="E148" s="21" t="s">
        <v>33</v>
      </c>
      <c r="F148" s="22" t="s">
        <v>34</v>
      </c>
      <c r="G148" s="21">
        <v>1120</v>
      </c>
      <c r="H148" s="21">
        <v>709800000</v>
      </c>
      <c r="I148" s="21">
        <v>0</v>
      </c>
      <c r="J148" s="23" t="s">
        <v>242</v>
      </c>
      <c r="K148" s="24">
        <v>1814820</v>
      </c>
      <c r="L148" s="24">
        <v>1814820</v>
      </c>
      <c r="M148" s="24">
        <v>0</v>
      </c>
      <c r="N148" s="24">
        <f t="shared" si="10"/>
        <v>1814820</v>
      </c>
      <c r="O148" s="24">
        <v>0</v>
      </c>
      <c r="P148" s="24">
        <v>0</v>
      </c>
      <c r="Q148" s="24">
        <v>0</v>
      </c>
      <c r="R148" s="24">
        <v>0</v>
      </c>
      <c r="S148" s="24">
        <v>0</v>
      </c>
      <c r="T148" s="24">
        <v>0</v>
      </c>
      <c r="U148" s="24">
        <v>1814820</v>
      </c>
      <c r="V148" s="24">
        <v>0</v>
      </c>
      <c r="W148" s="24">
        <f t="shared" si="15"/>
        <v>1814820</v>
      </c>
      <c r="X148" s="25">
        <f t="shared" si="21"/>
        <v>0</v>
      </c>
      <c r="Y148" s="25">
        <f t="shared" si="22"/>
        <v>0</v>
      </c>
      <c r="Z148" s="25">
        <f t="shared" si="23"/>
        <v>0</v>
      </c>
      <c r="AA148" s="25">
        <f t="shared" si="24"/>
        <v>0</v>
      </c>
    </row>
    <row r="149" spans="1:27" ht="16" hidden="1" customHeight="1" outlineLevel="4" x14ac:dyDescent="0.35">
      <c r="A149" s="21" t="s">
        <v>189</v>
      </c>
      <c r="B149" s="21" t="s">
        <v>31</v>
      </c>
      <c r="C149" s="21">
        <v>2</v>
      </c>
      <c r="D149" s="21" t="s">
        <v>243</v>
      </c>
      <c r="E149" s="21" t="s">
        <v>33</v>
      </c>
      <c r="F149" s="22" t="s">
        <v>34</v>
      </c>
      <c r="G149" s="21">
        <v>1120</v>
      </c>
      <c r="H149" s="21">
        <v>709800000</v>
      </c>
      <c r="I149" s="21">
        <v>0</v>
      </c>
      <c r="J149" s="23" t="s">
        <v>244</v>
      </c>
      <c r="K149" s="24">
        <v>555860</v>
      </c>
      <c r="L149" s="24">
        <v>555860</v>
      </c>
      <c r="M149" s="24">
        <v>0</v>
      </c>
      <c r="N149" s="24">
        <f t="shared" si="10"/>
        <v>555860</v>
      </c>
      <c r="O149" s="24">
        <v>0</v>
      </c>
      <c r="P149" s="24">
        <v>0</v>
      </c>
      <c r="Q149" s="24">
        <v>0</v>
      </c>
      <c r="R149" s="24">
        <v>0</v>
      </c>
      <c r="S149" s="24">
        <v>0</v>
      </c>
      <c r="T149" s="24">
        <v>0</v>
      </c>
      <c r="U149" s="24">
        <v>555860</v>
      </c>
      <c r="V149" s="24">
        <v>0</v>
      </c>
      <c r="W149" s="24">
        <f t="shared" si="15"/>
        <v>555860</v>
      </c>
      <c r="X149" s="25">
        <f t="shared" si="21"/>
        <v>0</v>
      </c>
      <c r="Y149" s="25">
        <f t="shared" si="22"/>
        <v>0</v>
      </c>
      <c r="Z149" s="25">
        <f t="shared" si="23"/>
        <v>0</v>
      </c>
      <c r="AA149" s="25">
        <f t="shared" si="24"/>
        <v>0</v>
      </c>
    </row>
    <row r="150" spans="1:27" ht="16" hidden="1" customHeight="1" outlineLevel="4" x14ac:dyDescent="0.35">
      <c r="A150" s="21" t="s">
        <v>189</v>
      </c>
      <c r="B150" s="21" t="s">
        <v>31</v>
      </c>
      <c r="C150" s="21">
        <v>2</v>
      </c>
      <c r="D150" s="21" t="s">
        <v>97</v>
      </c>
      <c r="E150" s="21" t="s">
        <v>33</v>
      </c>
      <c r="F150" s="22" t="s">
        <v>34</v>
      </c>
      <c r="G150" s="21">
        <v>1120</v>
      </c>
      <c r="H150" s="21">
        <v>709800000</v>
      </c>
      <c r="I150" s="21">
        <v>0</v>
      </c>
      <c r="J150" s="23" t="s">
        <v>98</v>
      </c>
      <c r="K150" s="24">
        <v>2750605</v>
      </c>
      <c r="L150" s="24">
        <v>2950605</v>
      </c>
      <c r="M150" s="24">
        <v>0</v>
      </c>
      <c r="N150" s="24">
        <f t="shared" ref="N150:N222" si="25">$L150</f>
        <v>2950605</v>
      </c>
      <c r="O150" s="24">
        <v>0</v>
      </c>
      <c r="P150" s="24">
        <v>0</v>
      </c>
      <c r="Q150" s="24">
        <v>0</v>
      </c>
      <c r="R150" s="24">
        <v>0</v>
      </c>
      <c r="S150" s="24">
        <v>0</v>
      </c>
      <c r="T150" s="24">
        <v>787815</v>
      </c>
      <c r="U150" s="24">
        <v>2950605</v>
      </c>
      <c r="V150" s="24">
        <v>0</v>
      </c>
      <c r="W150" s="24">
        <f t="shared" si="15"/>
        <v>2950605</v>
      </c>
      <c r="X150" s="25">
        <f t="shared" si="21"/>
        <v>0</v>
      </c>
      <c r="Y150" s="25">
        <f t="shared" si="22"/>
        <v>0</v>
      </c>
      <c r="Z150" s="25">
        <f t="shared" si="23"/>
        <v>0</v>
      </c>
      <c r="AA150" s="25">
        <f t="shared" si="24"/>
        <v>0</v>
      </c>
    </row>
    <row r="151" spans="1:27" ht="16" hidden="1" customHeight="1" outlineLevel="4" x14ac:dyDescent="0.35">
      <c r="A151" s="21" t="s">
        <v>189</v>
      </c>
      <c r="B151" s="21" t="s">
        <v>31</v>
      </c>
      <c r="C151" s="21">
        <v>2</v>
      </c>
      <c r="D151" s="21" t="s">
        <v>245</v>
      </c>
      <c r="E151" s="21" t="s">
        <v>33</v>
      </c>
      <c r="F151" s="22" t="s">
        <v>34</v>
      </c>
      <c r="G151" s="21">
        <v>1120</v>
      </c>
      <c r="H151" s="21">
        <v>709800000</v>
      </c>
      <c r="I151" s="21">
        <v>0</v>
      </c>
      <c r="J151" s="23" t="s">
        <v>246</v>
      </c>
      <c r="K151" s="24">
        <v>1286160</v>
      </c>
      <c r="L151" s="24">
        <v>1286160</v>
      </c>
      <c r="M151" s="24">
        <v>0</v>
      </c>
      <c r="N151" s="24">
        <f t="shared" si="25"/>
        <v>1286160</v>
      </c>
      <c r="O151" s="24">
        <v>0</v>
      </c>
      <c r="P151" s="24">
        <v>0</v>
      </c>
      <c r="Q151" s="24">
        <v>0</v>
      </c>
      <c r="R151" s="24">
        <v>0</v>
      </c>
      <c r="S151" s="24">
        <v>0</v>
      </c>
      <c r="T151" s="24">
        <v>0</v>
      </c>
      <c r="U151" s="24">
        <v>1286160</v>
      </c>
      <c r="V151" s="24">
        <v>0</v>
      </c>
      <c r="W151" s="24">
        <f t="shared" ref="W151:W223" si="26">$N151-($O151+$P151+$Q151+$R151+$V151)</f>
        <v>1286160</v>
      </c>
      <c r="X151" s="25">
        <f t="shared" si="21"/>
        <v>0</v>
      </c>
      <c r="Y151" s="25">
        <f t="shared" si="22"/>
        <v>0</v>
      </c>
      <c r="Z151" s="25">
        <f t="shared" si="23"/>
        <v>0</v>
      </c>
      <c r="AA151" s="25">
        <f t="shared" si="24"/>
        <v>0</v>
      </c>
    </row>
    <row r="152" spans="1:27" ht="16" hidden="1" customHeight="1" outlineLevel="4" x14ac:dyDescent="0.35">
      <c r="A152" s="21" t="s">
        <v>189</v>
      </c>
      <c r="B152" s="21" t="s">
        <v>31</v>
      </c>
      <c r="C152" s="21">
        <v>2</v>
      </c>
      <c r="D152" s="21" t="s">
        <v>247</v>
      </c>
      <c r="E152" s="21" t="s">
        <v>33</v>
      </c>
      <c r="F152" s="22" t="s">
        <v>34</v>
      </c>
      <c r="G152" s="21">
        <v>1120</v>
      </c>
      <c r="H152" s="21">
        <v>709800000</v>
      </c>
      <c r="I152" s="21">
        <v>0</v>
      </c>
      <c r="J152" s="23" t="s">
        <v>248</v>
      </c>
      <c r="K152" s="24">
        <v>1209920</v>
      </c>
      <c r="L152" s="24">
        <v>1209920</v>
      </c>
      <c r="M152" s="24">
        <v>0</v>
      </c>
      <c r="N152" s="24">
        <f t="shared" si="25"/>
        <v>1209920</v>
      </c>
      <c r="O152" s="24">
        <v>0</v>
      </c>
      <c r="P152" s="24">
        <v>0</v>
      </c>
      <c r="Q152" s="24">
        <v>0</v>
      </c>
      <c r="R152" s="24">
        <v>0</v>
      </c>
      <c r="S152" s="24">
        <v>0</v>
      </c>
      <c r="T152" s="24">
        <v>0</v>
      </c>
      <c r="U152" s="24">
        <v>1209920</v>
      </c>
      <c r="V152" s="24">
        <v>0</v>
      </c>
      <c r="W152" s="24">
        <f t="shared" si="26"/>
        <v>1209920</v>
      </c>
      <c r="X152" s="25">
        <f t="shared" si="21"/>
        <v>0</v>
      </c>
      <c r="Y152" s="25">
        <f t="shared" si="22"/>
        <v>0</v>
      </c>
      <c r="Z152" s="25">
        <f t="shared" si="23"/>
        <v>0</v>
      </c>
      <c r="AA152" s="25">
        <f t="shared" si="24"/>
        <v>0</v>
      </c>
    </row>
    <row r="153" spans="1:27" ht="16" hidden="1" customHeight="1" outlineLevel="4" x14ac:dyDescent="0.35">
      <c r="A153" s="21" t="s">
        <v>189</v>
      </c>
      <c r="B153" s="21" t="s">
        <v>31</v>
      </c>
      <c r="C153" s="21">
        <v>2</v>
      </c>
      <c r="D153" s="21" t="s">
        <v>249</v>
      </c>
      <c r="E153" s="21" t="s">
        <v>33</v>
      </c>
      <c r="F153" s="22" t="s">
        <v>34</v>
      </c>
      <c r="G153" s="21">
        <v>1120</v>
      </c>
      <c r="H153" s="21">
        <v>709800000</v>
      </c>
      <c r="I153" s="21">
        <v>0</v>
      </c>
      <c r="J153" s="23" t="s">
        <v>250</v>
      </c>
      <c r="K153" s="24">
        <v>1161490</v>
      </c>
      <c r="L153" s="24">
        <v>1161490</v>
      </c>
      <c r="M153" s="24">
        <v>0</v>
      </c>
      <c r="N153" s="24">
        <f t="shared" si="25"/>
        <v>1161490</v>
      </c>
      <c r="O153" s="24">
        <v>0</v>
      </c>
      <c r="P153" s="24">
        <v>0</v>
      </c>
      <c r="Q153" s="24">
        <v>0</v>
      </c>
      <c r="R153" s="24">
        <v>0</v>
      </c>
      <c r="S153" s="24">
        <v>0</v>
      </c>
      <c r="T153" s="24">
        <v>0</v>
      </c>
      <c r="U153" s="24">
        <v>1161490</v>
      </c>
      <c r="V153" s="24">
        <v>0</v>
      </c>
      <c r="W153" s="24">
        <f t="shared" si="26"/>
        <v>1161490</v>
      </c>
      <c r="X153" s="25">
        <f t="shared" si="21"/>
        <v>0</v>
      </c>
      <c r="Y153" s="25">
        <f t="shared" si="22"/>
        <v>0</v>
      </c>
      <c r="Z153" s="25">
        <f t="shared" si="23"/>
        <v>0</v>
      </c>
      <c r="AA153" s="25">
        <f t="shared" si="24"/>
        <v>0</v>
      </c>
    </row>
    <row r="154" spans="1:27" ht="16" hidden="1" customHeight="1" outlineLevel="4" x14ac:dyDescent="0.35">
      <c r="A154" s="21" t="s">
        <v>189</v>
      </c>
      <c r="B154" s="21" t="s">
        <v>31</v>
      </c>
      <c r="C154" s="21">
        <v>2</v>
      </c>
      <c r="D154" s="21" t="s">
        <v>99</v>
      </c>
      <c r="E154" s="21" t="s">
        <v>33</v>
      </c>
      <c r="F154" s="22" t="s">
        <v>34</v>
      </c>
      <c r="G154" s="21">
        <v>1120</v>
      </c>
      <c r="H154" s="21">
        <v>709800000</v>
      </c>
      <c r="I154" s="21">
        <v>0</v>
      </c>
      <c r="J154" s="23" t="s">
        <v>100</v>
      </c>
      <c r="K154" s="24">
        <v>3004000</v>
      </c>
      <c r="L154" s="24">
        <v>3004000</v>
      </c>
      <c r="M154" s="24">
        <v>0</v>
      </c>
      <c r="N154" s="24">
        <f t="shared" si="25"/>
        <v>3004000</v>
      </c>
      <c r="O154" s="24">
        <v>0</v>
      </c>
      <c r="P154" s="24">
        <v>0</v>
      </c>
      <c r="Q154" s="24">
        <v>0</v>
      </c>
      <c r="R154" s="24">
        <v>0</v>
      </c>
      <c r="S154" s="24">
        <v>0</v>
      </c>
      <c r="T154" s="24">
        <v>1657730</v>
      </c>
      <c r="U154" s="24">
        <v>3004000</v>
      </c>
      <c r="V154" s="24">
        <v>0</v>
      </c>
      <c r="W154" s="24">
        <f t="shared" si="26"/>
        <v>3004000</v>
      </c>
      <c r="X154" s="25">
        <f t="shared" si="21"/>
        <v>0</v>
      </c>
      <c r="Y154" s="25">
        <f t="shared" si="22"/>
        <v>0</v>
      </c>
      <c r="Z154" s="25">
        <f t="shared" si="23"/>
        <v>0</v>
      </c>
      <c r="AA154" s="25">
        <f t="shared" si="24"/>
        <v>0</v>
      </c>
    </row>
    <row r="155" spans="1:27" ht="16" hidden="1" customHeight="1" outlineLevel="4" x14ac:dyDescent="0.35">
      <c r="A155" s="21" t="s">
        <v>189</v>
      </c>
      <c r="B155" s="21" t="s">
        <v>31</v>
      </c>
      <c r="C155" s="21">
        <v>2</v>
      </c>
      <c r="D155" s="21" t="s">
        <v>251</v>
      </c>
      <c r="E155" s="21" t="s">
        <v>33</v>
      </c>
      <c r="F155" s="22" t="s">
        <v>34</v>
      </c>
      <c r="G155" s="21">
        <v>1120</v>
      </c>
      <c r="H155" s="21">
        <v>709800000</v>
      </c>
      <c r="I155" s="21">
        <v>0</v>
      </c>
      <c r="J155" s="23" t="s">
        <v>252</v>
      </c>
      <c r="K155" s="24">
        <v>46126901</v>
      </c>
      <c r="L155" s="24">
        <v>46126901</v>
      </c>
      <c r="M155" s="24">
        <v>0</v>
      </c>
      <c r="N155" s="24">
        <f t="shared" si="25"/>
        <v>46126901</v>
      </c>
      <c r="O155" s="24">
        <v>0</v>
      </c>
      <c r="P155" s="24">
        <v>0</v>
      </c>
      <c r="Q155" s="24">
        <v>0</v>
      </c>
      <c r="R155" s="24">
        <v>0</v>
      </c>
      <c r="S155" s="24">
        <v>0</v>
      </c>
      <c r="T155" s="24">
        <v>32319986</v>
      </c>
      <c r="U155" s="24">
        <v>46126901</v>
      </c>
      <c r="V155" s="24">
        <v>0</v>
      </c>
      <c r="W155" s="24">
        <f t="shared" si="26"/>
        <v>46126901</v>
      </c>
      <c r="X155" s="25">
        <f t="shared" si="21"/>
        <v>0</v>
      </c>
      <c r="Y155" s="25">
        <f t="shared" si="22"/>
        <v>0</v>
      </c>
      <c r="Z155" s="25">
        <f t="shared" si="23"/>
        <v>0</v>
      </c>
      <c r="AA155" s="25">
        <f t="shared" si="24"/>
        <v>0</v>
      </c>
    </row>
    <row r="156" spans="1:27" ht="16" hidden="1" customHeight="1" outlineLevel="4" x14ac:dyDescent="0.35">
      <c r="A156" s="21" t="s">
        <v>189</v>
      </c>
      <c r="B156" s="21" t="s">
        <v>31</v>
      </c>
      <c r="C156" s="21">
        <v>2</v>
      </c>
      <c r="D156" s="21" t="s">
        <v>101</v>
      </c>
      <c r="E156" s="21" t="s">
        <v>33</v>
      </c>
      <c r="F156" s="22" t="s">
        <v>34</v>
      </c>
      <c r="G156" s="21">
        <v>1120</v>
      </c>
      <c r="H156" s="21">
        <v>709800000</v>
      </c>
      <c r="I156" s="21">
        <v>0</v>
      </c>
      <c r="J156" s="23" t="s">
        <v>102</v>
      </c>
      <c r="K156" s="24">
        <v>13912715</v>
      </c>
      <c r="L156" s="24">
        <v>13912715</v>
      </c>
      <c r="M156" s="24">
        <v>0</v>
      </c>
      <c r="N156" s="24">
        <f t="shared" si="25"/>
        <v>13912715</v>
      </c>
      <c r="O156" s="24">
        <v>688857</v>
      </c>
      <c r="P156" s="24">
        <v>0</v>
      </c>
      <c r="Q156" s="24">
        <v>0</v>
      </c>
      <c r="R156" s="24">
        <v>121584.66</v>
      </c>
      <c r="S156" s="24">
        <v>121584.66</v>
      </c>
      <c r="T156" s="24">
        <v>8564902.3399999999</v>
      </c>
      <c r="U156" s="24">
        <v>13102273.34</v>
      </c>
      <c r="V156" s="24">
        <v>0</v>
      </c>
      <c r="W156" s="24">
        <f t="shared" si="26"/>
        <v>13102273.34</v>
      </c>
      <c r="X156" s="25">
        <f t="shared" si="21"/>
        <v>8.7391037622778882E-3</v>
      </c>
      <c r="Y156" s="25">
        <f t="shared" si="22"/>
        <v>8.7391037622778882E-3</v>
      </c>
      <c r="Z156" s="25">
        <f t="shared" si="23"/>
        <v>4.9512765840456018E-2</v>
      </c>
      <c r="AA156" s="25">
        <f t="shared" si="24"/>
        <v>5.8251869602733902E-2</v>
      </c>
    </row>
    <row r="157" spans="1:27" ht="16" hidden="1" customHeight="1" outlineLevel="4" x14ac:dyDescent="0.35">
      <c r="A157" s="21" t="s">
        <v>189</v>
      </c>
      <c r="B157" s="21" t="s">
        <v>31</v>
      </c>
      <c r="C157" s="21">
        <v>2</v>
      </c>
      <c r="D157" s="21" t="s">
        <v>253</v>
      </c>
      <c r="E157" s="21" t="s">
        <v>33</v>
      </c>
      <c r="F157" s="22" t="s">
        <v>34</v>
      </c>
      <c r="G157" s="21">
        <v>1120</v>
      </c>
      <c r="H157" s="21">
        <v>709800000</v>
      </c>
      <c r="I157" s="21">
        <v>0</v>
      </c>
      <c r="J157" s="23" t="s">
        <v>254</v>
      </c>
      <c r="K157" s="24">
        <v>1572194</v>
      </c>
      <c r="L157" s="24">
        <v>1572194</v>
      </c>
      <c r="M157" s="24">
        <v>0</v>
      </c>
      <c r="N157" s="24">
        <f t="shared" si="25"/>
        <v>1572194</v>
      </c>
      <c r="O157" s="24">
        <v>1570224</v>
      </c>
      <c r="P157" s="24">
        <v>0</v>
      </c>
      <c r="Q157" s="24">
        <v>0</v>
      </c>
      <c r="R157" s="24">
        <v>0</v>
      </c>
      <c r="S157" s="24">
        <v>0</v>
      </c>
      <c r="T157" s="24">
        <v>1970</v>
      </c>
      <c r="U157" s="24">
        <v>1970</v>
      </c>
      <c r="V157" s="24">
        <v>0</v>
      </c>
      <c r="W157" s="24">
        <f t="shared" si="26"/>
        <v>1970</v>
      </c>
      <c r="X157" s="25">
        <f t="shared" si="21"/>
        <v>0</v>
      </c>
      <c r="Y157" s="25">
        <f t="shared" si="22"/>
        <v>0</v>
      </c>
      <c r="Z157" s="25">
        <f t="shared" si="23"/>
        <v>0.99874697397394974</v>
      </c>
      <c r="AA157" s="25">
        <f t="shared" si="24"/>
        <v>0.99874697397394974</v>
      </c>
    </row>
    <row r="158" spans="1:27" ht="16" hidden="1" customHeight="1" outlineLevel="4" x14ac:dyDescent="0.35">
      <c r="A158" s="21" t="s">
        <v>189</v>
      </c>
      <c r="B158" s="21" t="s">
        <v>31</v>
      </c>
      <c r="C158" s="21">
        <v>2</v>
      </c>
      <c r="D158" s="21" t="s">
        <v>103</v>
      </c>
      <c r="E158" s="21" t="s">
        <v>33</v>
      </c>
      <c r="F158" s="22" t="s">
        <v>34</v>
      </c>
      <c r="G158" s="21">
        <v>1120</v>
      </c>
      <c r="H158" s="21">
        <v>709800000</v>
      </c>
      <c r="I158" s="21">
        <v>0</v>
      </c>
      <c r="J158" s="23" t="s">
        <v>104</v>
      </c>
      <c r="K158" s="24">
        <v>29800000</v>
      </c>
      <c r="L158" s="24">
        <v>29600000</v>
      </c>
      <c r="M158" s="24">
        <v>-3031538</v>
      </c>
      <c r="N158" s="24">
        <f t="shared" si="25"/>
        <v>29600000</v>
      </c>
      <c r="O158" s="24">
        <v>3576000</v>
      </c>
      <c r="P158" s="24">
        <v>0</v>
      </c>
      <c r="Q158" s="24">
        <v>0</v>
      </c>
      <c r="R158" s="24">
        <v>0</v>
      </c>
      <c r="S158" s="24">
        <v>0</v>
      </c>
      <c r="T158" s="24">
        <v>17306109</v>
      </c>
      <c r="U158" s="24">
        <v>26024000</v>
      </c>
      <c r="V158" s="24">
        <v>0</v>
      </c>
      <c r="W158" s="24">
        <f t="shared" si="26"/>
        <v>26024000</v>
      </c>
      <c r="X158" s="25">
        <f t="shared" si="21"/>
        <v>0</v>
      </c>
      <c r="Y158" s="25">
        <f t="shared" si="22"/>
        <v>0</v>
      </c>
      <c r="Z158" s="25">
        <f t="shared" si="23"/>
        <v>0.12081081081081081</v>
      </c>
      <c r="AA158" s="25">
        <f t="shared" si="24"/>
        <v>0.12081081081081081</v>
      </c>
    </row>
    <row r="159" spans="1:27" ht="16" hidden="1" customHeight="1" outlineLevel="4" x14ac:dyDescent="0.35">
      <c r="A159" s="21" t="s">
        <v>189</v>
      </c>
      <c r="B159" s="21" t="s">
        <v>31</v>
      </c>
      <c r="C159" s="21">
        <v>2</v>
      </c>
      <c r="D159" s="21" t="s">
        <v>255</v>
      </c>
      <c r="E159" s="21" t="s">
        <v>33</v>
      </c>
      <c r="F159" s="22" t="s">
        <v>34</v>
      </c>
      <c r="G159" s="21">
        <v>1120</v>
      </c>
      <c r="H159" s="21">
        <v>709800000</v>
      </c>
      <c r="I159" s="21">
        <v>0</v>
      </c>
      <c r="J159" s="23" t="s">
        <v>256</v>
      </c>
      <c r="K159" s="24">
        <v>3057500</v>
      </c>
      <c r="L159" s="24">
        <v>9057500</v>
      </c>
      <c r="M159" s="24">
        <v>0</v>
      </c>
      <c r="N159" s="24">
        <f t="shared" si="25"/>
        <v>9057500</v>
      </c>
      <c r="O159" s="24">
        <v>0</v>
      </c>
      <c r="P159" s="24">
        <v>998119.96</v>
      </c>
      <c r="Q159" s="24">
        <v>0</v>
      </c>
      <c r="R159" s="24">
        <v>0</v>
      </c>
      <c r="S159" s="24">
        <v>0</v>
      </c>
      <c r="T159" s="24">
        <v>8059380.04</v>
      </c>
      <c r="U159" s="24">
        <v>8059380.04</v>
      </c>
      <c r="V159" s="24">
        <v>0</v>
      </c>
      <c r="W159" s="24">
        <f t="shared" si="26"/>
        <v>8059380.04</v>
      </c>
      <c r="X159" s="25">
        <f t="shared" si="21"/>
        <v>0</v>
      </c>
      <c r="Y159" s="25">
        <f t="shared" si="22"/>
        <v>0</v>
      </c>
      <c r="Z159" s="25">
        <f t="shared" si="23"/>
        <v>0.11019817388904223</v>
      </c>
      <c r="AA159" s="25">
        <f t="shared" si="24"/>
        <v>0.11019817388904223</v>
      </c>
    </row>
    <row r="160" spans="1:27" ht="16" hidden="1" customHeight="1" outlineLevel="4" x14ac:dyDescent="0.35">
      <c r="A160" s="21" t="s">
        <v>189</v>
      </c>
      <c r="B160" s="21" t="s">
        <v>31</v>
      </c>
      <c r="C160" s="21">
        <v>2</v>
      </c>
      <c r="D160" s="21" t="s">
        <v>257</v>
      </c>
      <c r="E160" s="21" t="s">
        <v>33</v>
      </c>
      <c r="F160" s="22" t="s">
        <v>34</v>
      </c>
      <c r="G160" s="21">
        <v>1120</v>
      </c>
      <c r="H160" s="21">
        <v>709800000</v>
      </c>
      <c r="I160" s="21">
        <v>0</v>
      </c>
      <c r="J160" s="23" t="s">
        <v>258</v>
      </c>
      <c r="K160" s="24">
        <v>53881207</v>
      </c>
      <c r="L160" s="24">
        <v>47881207</v>
      </c>
      <c r="M160" s="24">
        <v>-10000000</v>
      </c>
      <c r="N160" s="24">
        <f t="shared" si="25"/>
        <v>47881207</v>
      </c>
      <c r="O160" s="24">
        <v>0</v>
      </c>
      <c r="P160" s="24">
        <v>0</v>
      </c>
      <c r="Q160" s="24">
        <v>0</v>
      </c>
      <c r="R160" s="24">
        <v>2085348.33</v>
      </c>
      <c r="S160" s="24">
        <v>2085348.33</v>
      </c>
      <c r="T160" s="24">
        <v>0</v>
      </c>
      <c r="U160" s="24">
        <v>45795858.670000002</v>
      </c>
      <c r="V160" s="24">
        <v>0</v>
      </c>
      <c r="W160" s="24">
        <f t="shared" si="26"/>
        <v>45795858.670000002</v>
      </c>
      <c r="X160" s="25">
        <f t="shared" si="21"/>
        <v>4.3552543067679979E-2</v>
      </c>
      <c r="Y160" s="25">
        <f t="shared" si="22"/>
        <v>4.3552543067679979E-2</v>
      </c>
      <c r="Z160" s="25">
        <f t="shared" si="23"/>
        <v>0</v>
      </c>
      <c r="AA160" s="25">
        <f t="shared" si="24"/>
        <v>4.3552543067679979E-2</v>
      </c>
    </row>
    <row r="161" spans="1:27" ht="16" hidden="1" customHeight="1" outlineLevel="4" x14ac:dyDescent="0.35">
      <c r="A161" s="21" t="s">
        <v>189</v>
      </c>
      <c r="B161" s="21" t="s">
        <v>31</v>
      </c>
      <c r="C161" s="21">
        <v>2</v>
      </c>
      <c r="D161" s="21" t="s">
        <v>259</v>
      </c>
      <c r="E161" s="21" t="s">
        <v>33</v>
      </c>
      <c r="F161" s="22" t="s">
        <v>34</v>
      </c>
      <c r="G161" s="21">
        <v>1120</v>
      </c>
      <c r="H161" s="21">
        <v>709800000</v>
      </c>
      <c r="I161" s="21">
        <v>0</v>
      </c>
      <c r="J161" s="23" t="s">
        <v>260</v>
      </c>
      <c r="K161" s="24">
        <v>3651980</v>
      </c>
      <c r="L161" s="24">
        <v>3651980</v>
      </c>
      <c r="M161" s="24">
        <v>0</v>
      </c>
      <c r="N161" s="24">
        <f t="shared" si="25"/>
        <v>3651980</v>
      </c>
      <c r="O161" s="24">
        <v>0</v>
      </c>
      <c r="P161" s="24">
        <v>0</v>
      </c>
      <c r="Q161" s="24">
        <v>0</v>
      </c>
      <c r="R161" s="24">
        <v>0</v>
      </c>
      <c r="S161" s="24">
        <v>0</v>
      </c>
      <c r="T161" s="24">
        <v>2496000</v>
      </c>
      <c r="U161" s="24">
        <v>3651980</v>
      </c>
      <c r="V161" s="24">
        <v>0</v>
      </c>
      <c r="W161" s="24">
        <f t="shared" si="26"/>
        <v>3651980</v>
      </c>
      <c r="X161" s="25">
        <f t="shared" si="21"/>
        <v>0</v>
      </c>
      <c r="Y161" s="25">
        <f t="shared" si="22"/>
        <v>0</v>
      </c>
      <c r="Z161" s="25">
        <f t="shared" si="23"/>
        <v>0</v>
      </c>
      <c r="AA161" s="25">
        <f t="shared" si="24"/>
        <v>0</v>
      </c>
    </row>
    <row r="162" spans="1:27" ht="16" hidden="1" customHeight="1" outlineLevel="4" x14ac:dyDescent="0.35">
      <c r="A162" s="21" t="s">
        <v>189</v>
      </c>
      <c r="B162" s="21" t="s">
        <v>31</v>
      </c>
      <c r="C162" s="21">
        <v>2</v>
      </c>
      <c r="D162" s="21" t="s">
        <v>105</v>
      </c>
      <c r="E162" s="21" t="s">
        <v>33</v>
      </c>
      <c r="F162" s="22" t="s">
        <v>34</v>
      </c>
      <c r="G162" s="21">
        <v>1120</v>
      </c>
      <c r="H162" s="21">
        <v>709800000</v>
      </c>
      <c r="I162" s="21">
        <v>0</v>
      </c>
      <c r="J162" s="23" t="s">
        <v>106</v>
      </c>
      <c r="K162" s="24">
        <v>6211955</v>
      </c>
      <c r="L162" s="24">
        <v>6211955</v>
      </c>
      <c r="M162" s="24">
        <v>0</v>
      </c>
      <c r="N162" s="24">
        <f t="shared" si="25"/>
        <v>6211955</v>
      </c>
      <c r="O162" s="24">
        <v>0</v>
      </c>
      <c r="P162" s="24">
        <v>449175</v>
      </c>
      <c r="Q162" s="24">
        <v>0</v>
      </c>
      <c r="R162" s="24">
        <v>479063.5</v>
      </c>
      <c r="S162" s="24">
        <v>479063.5</v>
      </c>
      <c r="T162" s="24">
        <v>5087381.5</v>
      </c>
      <c r="U162" s="24">
        <v>5283716.5</v>
      </c>
      <c r="V162" s="24">
        <v>0</v>
      </c>
      <c r="W162" s="24">
        <f t="shared" si="26"/>
        <v>5283716.5</v>
      </c>
      <c r="X162" s="25">
        <f t="shared" si="21"/>
        <v>7.7119602443997098E-2</v>
      </c>
      <c r="Y162" s="25">
        <f t="shared" si="22"/>
        <v>7.7119602443997098E-2</v>
      </c>
      <c r="Z162" s="25">
        <f t="shared" si="23"/>
        <v>7.2308154196223245E-2</v>
      </c>
      <c r="AA162" s="25">
        <f t="shared" si="24"/>
        <v>0.14942775664022034</v>
      </c>
    </row>
    <row r="163" spans="1:27" ht="16" hidden="1" customHeight="1" outlineLevel="3" x14ac:dyDescent="0.35">
      <c r="A163" s="38"/>
      <c r="B163" s="38"/>
      <c r="C163" s="38" t="s">
        <v>471</v>
      </c>
      <c r="D163" s="38"/>
      <c r="E163" s="38"/>
      <c r="F163" s="47"/>
      <c r="G163" s="38"/>
      <c r="H163" s="38"/>
      <c r="I163" s="38"/>
      <c r="J163" s="48"/>
      <c r="K163" s="49">
        <f t="shared" ref="K163:W163" si="27">SUBTOTAL(9,K143:K162)</f>
        <v>384671929</v>
      </c>
      <c r="L163" s="49">
        <f t="shared" si="27"/>
        <v>384671929</v>
      </c>
      <c r="M163" s="49">
        <f t="shared" si="27"/>
        <v>-13031538</v>
      </c>
      <c r="N163" s="49">
        <f t="shared" si="27"/>
        <v>384671929</v>
      </c>
      <c r="O163" s="49">
        <f t="shared" si="27"/>
        <v>6004165</v>
      </c>
      <c r="P163" s="49">
        <f t="shared" si="27"/>
        <v>40545446.359999999</v>
      </c>
      <c r="Q163" s="49">
        <f t="shared" si="27"/>
        <v>0</v>
      </c>
      <c r="R163" s="49">
        <f t="shared" si="27"/>
        <v>62641870.089999996</v>
      </c>
      <c r="S163" s="49">
        <f t="shared" si="27"/>
        <v>62641870.089999996</v>
      </c>
      <c r="T163" s="49">
        <f t="shared" si="27"/>
        <v>79619951.88000001</v>
      </c>
      <c r="U163" s="49">
        <f t="shared" si="27"/>
        <v>275480447.55000001</v>
      </c>
      <c r="V163" s="49">
        <f t="shared" si="27"/>
        <v>0</v>
      </c>
      <c r="W163" s="49">
        <f t="shared" si="27"/>
        <v>275480447.55000001</v>
      </c>
      <c r="X163" s="50">
        <f t="shared" si="21"/>
        <v>0.16284492152272437</v>
      </c>
      <c r="Y163" s="50">
        <f t="shared" si="22"/>
        <v>0.16284492152272437</v>
      </c>
      <c r="Z163" s="50">
        <f t="shared" si="23"/>
        <v>0.12101119902617069</v>
      </c>
      <c r="AA163" s="50">
        <f t="shared" si="24"/>
        <v>0.28385612054889509</v>
      </c>
    </row>
    <row r="164" spans="1:27" ht="16" hidden="1" customHeight="1" outlineLevel="4" x14ac:dyDescent="0.35">
      <c r="A164" s="21" t="s">
        <v>189</v>
      </c>
      <c r="B164" s="21" t="s">
        <v>31</v>
      </c>
      <c r="C164" s="21">
        <v>5</v>
      </c>
      <c r="D164" s="21" t="s">
        <v>261</v>
      </c>
      <c r="E164" s="21" t="s">
        <v>33</v>
      </c>
      <c r="F164" s="22">
        <v>280</v>
      </c>
      <c r="G164" s="21">
        <v>2210</v>
      </c>
      <c r="H164" s="21">
        <v>709800000</v>
      </c>
      <c r="I164" s="21">
        <v>0</v>
      </c>
      <c r="J164" s="23" t="s">
        <v>262</v>
      </c>
      <c r="K164" s="24">
        <v>3468010</v>
      </c>
      <c r="L164" s="24">
        <v>3468010</v>
      </c>
      <c r="M164" s="24">
        <v>0</v>
      </c>
      <c r="N164" s="24">
        <f t="shared" si="25"/>
        <v>3468010</v>
      </c>
      <c r="O164" s="24">
        <v>0</v>
      </c>
      <c r="P164" s="24">
        <v>0</v>
      </c>
      <c r="Q164" s="24">
        <v>0</v>
      </c>
      <c r="R164" s="24">
        <v>0</v>
      </c>
      <c r="S164" s="24">
        <v>0</v>
      </c>
      <c r="T164" s="24">
        <v>3468010</v>
      </c>
      <c r="U164" s="24">
        <v>3468010</v>
      </c>
      <c r="V164" s="24">
        <v>0</v>
      </c>
      <c r="W164" s="24">
        <f t="shared" si="26"/>
        <v>3468010</v>
      </c>
      <c r="X164" s="25">
        <f t="shared" si="21"/>
        <v>0</v>
      </c>
      <c r="Y164" s="25">
        <f t="shared" si="22"/>
        <v>0</v>
      </c>
      <c r="Z164" s="25">
        <f t="shared" si="23"/>
        <v>0</v>
      </c>
      <c r="AA164" s="25">
        <f t="shared" si="24"/>
        <v>0</v>
      </c>
    </row>
    <row r="165" spans="1:27" ht="16" hidden="1" customHeight="1" outlineLevel="4" x14ac:dyDescent="0.35">
      <c r="A165" s="21" t="s">
        <v>189</v>
      </c>
      <c r="B165" s="21" t="s">
        <v>31</v>
      </c>
      <c r="C165" s="21">
        <v>5</v>
      </c>
      <c r="D165" s="21" t="s">
        <v>263</v>
      </c>
      <c r="E165" s="21" t="s">
        <v>33</v>
      </c>
      <c r="F165" s="22">
        <v>280</v>
      </c>
      <c r="G165" s="21">
        <v>2210</v>
      </c>
      <c r="H165" s="21">
        <v>709800000</v>
      </c>
      <c r="I165" s="21">
        <v>0</v>
      </c>
      <c r="J165" s="23" t="s">
        <v>264</v>
      </c>
      <c r="K165" s="24">
        <v>300000000</v>
      </c>
      <c r="L165" s="24">
        <v>398515095</v>
      </c>
      <c r="M165" s="24">
        <v>0</v>
      </c>
      <c r="N165" s="24">
        <f t="shared" si="25"/>
        <v>398515095</v>
      </c>
      <c r="O165" s="24">
        <v>0</v>
      </c>
      <c r="P165" s="24">
        <v>0</v>
      </c>
      <c r="Q165" s="24">
        <v>0</v>
      </c>
      <c r="R165" s="24">
        <v>98515095</v>
      </c>
      <c r="S165" s="24">
        <v>98515095</v>
      </c>
      <c r="T165" s="24">
        <v>0</v>
      </c>
      <c r="U165" s="24">
        <v>300000000</v>
      </c>
      <c r="V165" s="24">
        <v>0</v>
      </c>
      <c r="W165" s="24">
        <f t="shared" si="26"/>
        <v>300000000</v>
      </c>
      <c r="X165" s="25">
        <f t="shared" si="21"/>
        <v>0.24720542894366399</v>
      </c>
      <c r="Y165" s="25">
        <f t="shared" si="22"/>
        <v>0.24720542894366399</v>
      </c>
      <c r="Z165" s="25">
        <f t="shared" si="23"/>
        <v>0</v>
      </c>
      <c r="AA165" s="25">
        <f t="shared" si="24"/>
        <v>0.24720542894366399</v>
      </c>
    </row>
    <row r="166" spans="1:27" ht="16" hidden="1" customHeight="1" outlineLevel="4" x14ac:dyDescent="0.35">
      <c r="A166" s="21" t="s">
        <v>189</v>
      </c>
      <c r="B166" s="21" t="s">
        <v>31</v>
      </c>
      <c r="C166" s="21">
        <v>5</v>
      </c>
      <c r="D166" s="21" t="s">
        <v>107</v>
      </c>
      <c r="E166" s="21" t="s">
        <v>33</v>
      </c>
      <c r="F166" s="22">
        <v>280</v>
      </c>
      <c r="G166" s="21">
        <v>2210</v>
      </c>
      <c r="H166" s="21">
        <v>709800000</v>
      </c>
      <c r="I166" s="21">
        <v>0</v>
      </c>
      <c r="J166" s="23" t="s">
        <v>108</v>
      </c>
      <c r="K166" s="24">
        <v>0</v>
      </c>
      <c r="L166" s="24">
        <v>573000</v>
      </c>
      <c r="M166" s="24">
        <v>0</v>
      </c>
      <c r="N166" s="24">
        <f t="shared" si="25"/>
        <v>573000</v>
      </c>
      <c r="O166" s="24">
        <v>0</v>
      </c>
      <c r="P166" s="24">
        <v>0</v>
      </c>
      <c r="Q166" s="24">
        <v>0</v>
      </c>
      <c r="R166" s="24">
        <v>0</v>
      </c>
      <c r="S166" s="24">
        <v>0</v>
      </c>
      <c r="T166" s="24">
        <v>573000</v>
      </c>
      <c r="U166" s="24">
        <v>573000</v>
      </c>
      <c r="V166" s="24">
        <v>0</v>
      </c>
      <c r="W166" s="24">
        <f t="shared" si="26"/>
        <v>573000</v>
      </c>
      <c r="X166" s="25">
        <f t="shared" si="21"/>
        <v>0</v>
      </c>
      <c r="Y166" s="25">
        <f t="shared" si="22"/>
        <v>0</v>
      </c>
      <c r="Z166" s="25">
        <f t="shared" si="23"/>
        <v>0</v>
      </c>
      <c r="AA166" s="25">
        <f t="shared" si="24"/>
        <v>0</v>
      </c>
    </row>
    <row r="167" spans="1:27" ht="16" hidden="1" customHeight="1" outlineLevel="4" x14ac:dyDescent="0.35">
      <c r="A167" s="21" t="s">
        <v>189</v>
      </c>
      <c r="B167" s="21" t="s">
        <v>31</v>
      </c>
      <c r="C167" s="21">
        <v>5</v>
      </c>
      <c r="D167" s="21" t="s">
        <v>109</v>
      </c>
      <c r="E167" s="21" t="s">
        <v>33</v>
      </c>
      <c r="F167" s="22">
        <v>280</v>
      </c>
      <c r="G167" s="21">
        <v>2210</v>
      </c>
      <c r="H167" s="21">
        <v>709800000</v>
      </c>
      <c r="I167" s="21">
        <v>0</v>
      </c>
      <c r="J167" s="23" t="s">
        <v>110</v>
      </c>
      <c r="K167" s="24">
        <v>280256442</v>
      </c>
      <c r="L167" s="24">
        <v>280756442</v>
      </c>
      <c r="M167" s="24">
        <v>0</v>
      </c>
      <c r="N167" s="24">
        <f t="shared" si="25"/>
        <v>280756442</v>
      </c>
      <c r="O167" s="24">
        <v>5701755</v>
      </c>
      <c r="P167" s="24">
        <v>1879886.26</v>
      </c>
      <c r="Q167" s="24">
        <v>0</v>
      </c>
      <c r="R167" s="24">
        <v>233072.44</v>
      </c>
      <c r="S167" s="24">
        <v>233072.44</v>
      </c>
      <c r="T167" s="24">
        <v>272941728.30000001</v>
      </c>
      <c r="U167" s="24">
        <v>272941728.30000001</v>
      </c>
      <c r="V167" s="24">
        <v>0</v>
      </c>
      <c r="W167" s="24">
        <f t="shared" si="26"/>
        <v>272941728.30000001</v>
      </c>
      <c r="X167" s="25">
        <f t="shared" si="21"/>
        <v>8.3015883211684245E-4</v>
      </c>
      <c r="Y167" s="25">
        <f t="shared" si="22"/>
        <v>8.3015883211684245E-4</v>
      </c>
      <c r="Z167" s="25">
        <f t="shared" si="23"/>
        <v>2.7004335879138971E-2</v>
      </c>
      <c r="AA167" s="25">
        <f t="shared" si="24"/>
        <v>2.7834494711255812E-2</v>
      </c>
    </row>
    <row r="168" spans="1:27" ht="16" hidden="1" customHeight="1" outlineLevel="4" x14ac:dyDescent="0.35">
      <c r="A168" s="21" t="s">
        <v>189</v>
      </c>
      <c r="B168" s="21" t="s">
        <v>31</v>
      </c>
      <c r="C168" s="21">
        <v>5</v>
      </c>
      <c r="D168" s="21" t="s">
        <v>111</v>
      </c>
      <c r="E168" s="21" t="s">
        <v>33</v>
      </c>
      <c r="F168" s="22">
        <v>280</v>
      </c>
      <c r="G168" s="21">
        <v>2210</v>
      </c>
      <c r="H168" s="21">
        <v>709800000</v>
      </c>
      <c r="I168" s="21">
        <v>0</v>
      </c>
      <c r="J168" s="23" t="s">
        <v>112</v>
      </c>
      <c r="K168" s="24">
        <v>47934787</v>
      </c>
      <c r="L168" s="24">
        <v>77934787</v>
      </c>
      <c r="M168" s="24">
        <v>0</v>
      </c>
      <c r="N168" s="24">
        <f t="shared" si="25"/>
        <v>77934787</v>
      </c>
      <c r="O168" s="24">
        <v>44606160</v>
      </c>
      <c r="P168" s="24">
        <v>0</v>
      </c>
      <c r="Q168" s="24">
        <v>0</v>
      </c>
      <c r="R168" s="24">
        <v>0</v>
      </c>
      <c r="S168" s="24">
        <v>0</v>
      </c>
      <c r="T168" s="24">
        <v>33328627</v>
      </c>
      <c r="U168" s="24">
        <v>33328627</v>
      </c>
      <c r="V168" s="24">
        <v>0</v>
      </c>
      <c r="W168" s="24">
        <f t="shared" si="26"/>
        <v>33328627</v>
      </c>
      <c r="X168" s="25">
        <f t="shared" si="21"/>
        <v>0</v>
      </c>
      <c r="Y168" s="25">
        <f t="shared" si="22"/>
        <v>0</v>
      </c>
      <c r="Z168" s="25">
        <f t="shared" si="23"/>
        <v>0.57235236942393897</v>
      </c>
      <c r="AA168" s="25">
        <f t="shared" si="24"/>
        <v>0.57235236942393897</v>
      </c>
    </row>
    <row r="169" spans="1:27" ht="16" hidden="1" customHeight="1" outlineLevel="4" x14ac:dyDescent="0.35">
      <c r="A169" s="21" t="s">
        <v>189</v>
      </c>
      <c r="B169" s="21" t="s">
        <v>31</v>
      </c>
      <c r="C169" s="21">
        <v>5</v>
      </c>
      <c r="D169" s="21" t="s">
        <v>265</v>
      </c>
      <c r="E169" s="21" t="s">
        <v>33</v>
      </c>
      <c r="F169" s="22">
        <v>280</v>
      </c>
      <c r="G169" s="21">
        <v>2210</v>
      </c>
      <c r="H169" s="21">
        <v>709800000</v>
      </c>
      <c r="I169" s="21">
        <v>0</v>
      </c>
      <c r="J169" s="23" t="s">
        <v>266</v>
      </c>
      <c r="K169" s="24">
        <v>0</v>
      </c>
      <c r="L169" s="24">
        <v>1500000</v>
      </c>
      <c r="M169" s="24">
        <v>0</v>
      </c>
      <c r="N169" s="24">
        <f t="shared" si="25"/>
        <v>1500000</v>
      </c>
      <c r="O169" s="24">
        <v>0</v>
      </c>
      <c r="P169" s="24">
        <v>0</v>
      </c>
      <c r="Q169" s="24">
        <v>0</v>
      </c>
      <c r="R169" s="24">
        <v>0</v>
      </c>
      <c r="S169" s="24">
        <v>0</v>
      </c>
      <c r="T169" s="24">
        <v>1500000</v>
      </c>
      <c r="U169" s="24">
        <v>1500000</v>
      </c>
      <c r="V169" s="24">
        <v>0</v>
      </c>
      <c r="W169" s="24">
        <f t="shared" si="26"/>
        <v>1500000</v>
      </c>
      <c r="X169" s="25">
        <f t="shared" si="21"/>
        <v>0</v>
      </c>
      <c r="Y169" s="25">
        <f t="shared" si="22"/>
        <v>0</v>
      </c>
      <c r="Z169" s="25">
        <f t="shared" si="23"/>
        <v>0</v>
      </c>
      <c r="AA169" s="25">
        <f t="shared" si="24"/>
        <v>0</v>
      </c>
    </row>
    <row r="170" spans="1:27" ht="16" hidden="1" customHeight="1" outlineLevel="4" x14ac:dyDescent="0.35">
      <c r="A170" s="21" t="s">
        <v>189</v>
      </c>
      <c r="B170" s="21" t="s">
        <v>31</v>
      </c>
      <c r="C170" s="21">
        <v>5</v>
      </c>
      <c r="D170" s="21" t="s">
        <v>113</v>
      </c>
      <c r="E170" s="21" t="s">
        <v>33</v>
      </c>
      <c r="F170" s="22">
        <v>280</v>
      </c>
      <c r="G170" s="21">
        <v>2210</v>
      </c>
      <c r="H170" s="21">
        <v>709800000</v>
      </c>
      <c r="I170" s="21">
        <v>0</v>
      </c>
      <c r="J170" s="23" t="s">
        <v>114</v>
      </c>
      <c r="K170" s="24">
        <v>100200000</v>
      </c>
      <c r="L170" s="24">
        <v>143300000</v>
      </c>
      <c r="M170" s="24">
        <v>0</v>
      </c>
      <c r="N170" s="24">
        <f t="shared" si="25"/>
        <v>143300000</v>
      </c>
      <c r="O170" s="24">
        <v>3000016</v>
      </c>
      <c r="P170" s="24">
        <v>458158.5</v>
      </c>
      <c r="Q170" s="24">
        <v>0</v>
      </c>
      <c r="R170" s="24">
        <v>3558849.98</v>
      </c>
      <c r="S170" s="24">
        <v>3428899.98</v>
      </c>
      <c r="T170" s="24">
        <v>136282975.52000001</v>
      </c>
      <c r="U170" s="24">
        <v>136282975.52000001</v>
      </c>
      <c r="V170" s="24">
        <v>0</v>
      </c>
      <c r="W170" s="24">
        <f t="shared" si="26"/>
        <v>136282975.52000001</v>
      </c>
      <c r="X170" s="25">
        <f t="shared" si="21"/>
        <v>2.4834961479413817E-2</v>
      </c>
      <c r="Y170" s="25">
        <f t="shared" si="22"/>
        <v>2.4834961479413817E-2</v>
      </c>
      <c r="Z170" s="25">
        <f t="shared" si="23"/>
        <v>2.4132411025819957E-2</v>
      </c>
      <c r="AA170" s="25">
        <f t="shared" si="24"/>
        <v>4.8967372505233774E-2</v>
      </c>
    </row>
    <row r="171" spans="1:27" ht="16" hidden="1" customHeight="1" outlineLevel="4" x14ac:dyDescent="0.35">
      <c r="A171" s="21" t="s">
        <v>189</v>
      </c>
      <c r="B171" s="21" t="s">
        <v>31</v>
      </c>
      <c r="C171" s="21">
        <v>5</v>
      </c>
      <c r="D171" s="21" t="s">
        <v>267</v>
      </c>
      <c r="E171" s="21" t="s">
        <v>33</v>
      </c>
      <c r="F171" s="22">
        <v>280</v>
      </c>
      <c r="G171" s="21">
        <v>2110</v>
      </c>
      <c r="H171" s="21">
        <v>709800000</v>
      </c>
      <c r="I171" s="21">
        <v>0</v>
      </c>
      <c r="J171" s="23" t="s">
        <v>268</v>
      </c>
      <c r="K171" s="24">
        <v>150000000</v>
      </c>
      <c r="L171" s="24">
        <v>150000000</v>
      </c>
      <c r="M171" s="24">
        <v>0</v>
      </c>
      <c r="N171" s="24">
        <f t="shared" si="25"/>
        <v>150000000</v>
      </c>
      <c r="O171" s="24">
        <v>0</v>
      </c>
      <c r="P171" s="24">
        <v>0</v>
      </c>
      <c r="Q171" s="24">
        <v>0</v>
      </c>
      <c r="R171" s="24">
        <v>0</v>
      </c>
      <c r="S171" s="24">
        <v>0</v>
      </c>
      <c r="T171" s="24">
        <v>50000000</v>
      </c>
      <c r="U171" s="24">
        <v>150000000</v>
      </c>
      <c r="V171" s="24">
        <v>0</v>
      </c>
      <c r="W171" s="24">
        <f t="shared" si="26"/>
        <v>150000000</v>
      </c>
      <c r="X171" s="25">
        <f t="shared" si="21"/>
        <v>0</v>
      </c>
      <c r="Y171" s="25">
        <f t="shared" si="22"/>
        <v>0</v>
      </c>
      <c r="Z171" s="25">
        <f t="shared" si="23"/>
        <v>0</v>
      </c>
      <c r="AA171" s="25">
        <f t="shared" si="24"/>
        <v>0</v>
      </c>
    </row>
    <row r="172" spans="1:27" ht="16" hidden="1" customHeight="1" outlineLevel="4" x14ac:dyDescent="0.35">
      <c r="A172" s="21" t="s">
        <v>189</v>
      </c>
      <c r="B172" s="21" t="s">
        <v>31</v>
      </c>
      <c r="C172" s="21">
        <v>5</v>
      </c>
      <c r="D172" s="21" t="s">
        <v>115</v>
      </c>
      <c r="E172" s="21" t="s">
        <v>33</v>
      </c>
      <c r="F172" s="22">
        <v>280</v>
      </c>
      <c r="G172" s="21">
        <v>2240</v>
      </c>
      <c r="H172" s="21">
        <v>709800000</v>
      </c>
      <c r="I172" s="21">
        <v>0</v>
      </c>
      <c r="J172" s="23" t="s">
        <v>116</v>
      </c>
      <c r="K172" s="24">
        <v>880677171</v>
      </c>
      <c r="L172" s="24">
        <v>706489076</v>
      </c>
      <c r="M172" s="24">
        <v>-490000000</v>
      </c>
      <c r="N172" s="24">
        <f t="shared" si="25"/>
        <v>706489076</v>
      </c>
      <c r="O172" s="24">
        <v>105861878</v>
      </c>
      <c r="P172" s="24">
        <v>348720</v>
      </c>
      <c r="Q172" s="24">
        <v>0</v>
      </c>
      <c r="R172" s="24">
        <v>0</v>
      </c>
      <c r="S172" s="24">
        <v>0</v>
      </c>
      <c r="T172" s="24">
        <v>110278478</v>
      </c>
      <c r="U172" s="24">
        <v>600278478</v>
      </c>
      <c r="V172" s="24">
        <v>0</v>
      </c>
      <c r="W172" s="24">
        <f t="shared" si="26"/>
        <v>600278478</v>
      </c>
      <c r="X172" s="25">
        <f t="shared" si="21"/>
        <v>0</v>
      </c>
      <c r="Y172" s="25">
        <f t="shared" si="22"/>
        <v>0</v>
      </c>
      <c r="Z172" s="25">
        <f t="shared" si="23"/>
        <v>0.15033579655802065</v>
      </c>
      <c r="AA172" s="25">
        <f t="shared" si="24"/>
        <v>0.15033579655802065</v>
      </c>
    </row>
    <row r="173" spans="1:27" ht="16" hidden="1" customHeight="1" outlineLevel="3" x14ac:dyDescent="0.35">
      <c r="A173" s="38"/>
      <c r="B173" s="38"/>
      <c r="C173" s="38" t="s">
        <v>472</v>
      </c>
      <c r="D173" s="38"/>
      <c r="E173" s="38"/>
      <c r="F173" s="47"/>
      <c r="G173" s="38"/>
      <c r="H173" s="38"/>
      <c r="I173" s="38"/>
      <c r="J173" s="48"/>
      <c r="K173" s="49">
        <f t="shared" ref="K173:W173" si="28">SUBTOTAL(9,K164:K172)</f>
        <v>1762536410</v>
      </c>
      <c r="L173" s="49">
        <f t="shared" si="28"/>
        <v>1762536410</v>
      </c>
      <c r="M173" s="49">
        <f t="shared" si="28"/>
        <v>-490000000</v>
      </c>
      <c r="N173" s="49">
        <f t="shared" si="28"/>
        <v>1762536410</v>
      </c>
      <c r="O173" s="49">
        <f t="shared" si="28"/>
        <v>159169809</v>
      </c>
      <c r="P173" s="49">
        <f t="shared" si="28"/>
        <v>2686764.76</v>
      </c>
      <c r="Q173" s="49">
        <f t="shared" si="28"/>
        <v>0</v>
      </c>
      <c r="R173" s="49">
        <f t="shared" si="28"/>
        <v>102307017.42</v>
      </c>
      <c r="S173" s="49">
        <f t="shared" si="28"/>
        <v>102177067.42</v>
      </c>
      <c r="T173" s="49">
        <f t="shared" si="28"/>
        <v>608372818.82000005</v>
      </c>
      <c r="U173" s="49">
        <f t="shared" si="28"/>
        <v>1498372818.8199999</v>
      </c>
      <c r="V173" s="49">
        <f t="shared" si="28"/>
        <v>0</v>
      </c>
      <c r="W173" s="49">
        <f t="shared" si="28"/>
        <v>1498372818.8199999</v>
      </c>
      <c r="X173" s="50">
        <f t="shared" si="21"/>
        <v>5.8045335596783501E-2</v>
      </c>
      <c r="Y173" s="50">
        <f t="shared" si="22"/>
        <v>5.8045335596783501E-2</v>
      </c>
      <c r="Z173" s="50">
        <f t="shared" si="23"/>
        <v>9.1831619955016985E-2</v>
      </c>
      <c r="AA173" s="50">
        <f t="shared" si="24"/>
        <v>0.14987695555180047</v>
      </c>
    </row>
    <row r="174" spans="1:27" ht="16" hidden="1" customHeight="1" outlineLevel="4" x14ac:dyDescent="0.35">
      <c r="A174" s="21" t="s">
        <v>189</v>
      </c>
      <c r="B174" s="21" t="s">
        <v>31</v>
      </c>
      <c r="C174" s="21">
        <v>6</v>
      </c>
      <c r="D174" s="21" t="s">
        <v>117</v>
      </c>
      <c r="E174" s="21" t="s">
        <v>53</v>
      </c>
      <c r="F174" s="22" t="s">
        <v>34</v>
      </c>
      <c r="G174" s="21">
        <v>1310</v>
      </c>
      <c r="H174" s="21">
        <v>709800000</v>
      </c>
      <c r="I174" s="21">
        <v>0</v>
      </c>
      <c r="J174" s="23" t="s">
        <v>118</v>
      </c>
      <c r="K174" s="24">
        <v>59506781</v>
      </c>
      <c r="L174" s="24">
        <v>59506781</v>
      </c>
      <c r="M174" s="24">
        <v>0</v>
      </c>
      <c r="N174" s="24">
        <f t="shared" si="25"/>
        <v>59506781</v>
      </c>
      <c r="O174" s="24">
        <v>0</v>
      </c>
      <c r="P174" s="24">
        <v>36830790.039999999</v>
      </c>
      <c r="Q174" s="24">
        <v>0</v>
      </c>
      <c r="R174" s="24">
        <v>22675990.960000001</v>
      </c>
      <c r="S174" s="24">
        <v>22675990.960000001</v>
      </c>
      <c r="T174" s="24">
        <v>0</v>
      </c>
      <c r="U174" s="24">
        <v>0</v>
      </c>
      <c r="V174" s="24">
        <v>0</v>
      </c>
      <c r="W174" s="24">
        <f t="shared" si="26"/>
        <v>0</v>
      </c>
      <c r="X174" s="25">
        <f t="shared" si="21"/>
        <v>0.38106566308804374</v>
      </c>
      <c r="Y174" s="25">
        <f t="shared" si="22"/>
        <v>0.38106566308804374</v>
      </c>
      <c r="Z174" s="25">
        <f t="shared" si="23"/>
        <v>0.61893433691195632</v>
      </c>
      <c r="AA174" s="25">
        <f t="shared" si="24"/>
        <v>1</v>
      </c>
    </row>
    <row r="175" spans="1:27" ht="16" hidden="1" customHeight="1" outlineLevel="4" x14ac:dyDescent="0.35">
      <c r="A175" s="21" t="s">
        <v>189</v>
      </c>
      <c r="B175" s="21" t="s">
        <v>31</v>
      </c>
      <c r="C175" s="21">
        <v>6</v>
      </c>
      <c r="D175" s="21" t="s">
        <v>117</v>
      </c>
      <c r="E175" s="21" t="s">
        <v>119</v>
      </c>
      <c r="F175" s="22" t="s">
        <v>34</v>
      </c>
      <c r="G175" s="21">
        <v>1310</v>
      </c>
      <c r="H175" s="21">
        <v>709800000</v>
      </c>
      <c r="I175" s="21">
        <v>0</v>
      </c>
      <c r="J175" s="23" t="s">
        <v>120</v>
      </c>
      <c r="K175" s="24">
        <v>26873080</v>
      </c>
      <c r="L175" s="24">
        <v>26873080</v>
      </c>
      <c r="M175" s="24">
        <v>0</v>
      </c>
      <c r="N175" s="24">
        <f t="shared" si="25"/>
        <v>26873080</v>
      </c>
      <c r="O175" s="24">
        <v>0</v>
      </c>
      <c r="P175" s="24">
        <v>14820480.41</v>
      </c>
      <c r="Q175" s="24">
        <v>0</v>
      </c>
      <c r="R175" s="24">
        <v>12052599.59</v>
      </c>
      <c r="S175" s="24">
        <v>12052599.59</v>
      </c>
      <c r="T175" s="24">
        <v>0</v>
      </c>
      <c r="U175" s="24">
        <v>0</v>
      </c>
      <c r="V175" s="24">
        <v>0</v>
      </c>
      <c r="W175" s="24">
        <f t="shared" si="26"/>
        <v>0</v>
      </c>
      <c r="X175" s="25">
        <f t="shared" si="21"/>
        <v>0.44850086368961056</v>
      </c>
      <c r="Y175" s="25">
        <f t="shared" si="22"/>
        <v>0.44850086368961056</v>
      </c>
      <c r="Z175" s="25">
        <f t="shared" si="23"/>
        <v>0.55149913631038938</v>
      </c>
      <c r="AA175" s="25">
        <f t="shared" si="24"/>
        <v>1</v>
      </c>
    </row>
    <row r="176" spans="1:27" ht="16" hidden="1" customHeight="1" outlineLevel="4" x14ac:dyDescent="0.35">
      <c r="A176" s="21" t="s">
        <v>189</v>
      </c>
      <c r="B176" s="21" t="s">
        <v>31</v>
      </c>
      <c r="C176" s="21">
        <v>6</v>
      </c>
      <c r="D176" s="21" t="s">
        <v>117</v>
      </c>
      <c r="E176" s="21" t="s">
        <v>121</v>
      </c>
      <c r="F176" s="22" t="s">
        <v>34</v>
      </c>
      <c r="G176" s="21">
        <v>1310</v>
      </c>
      <c r="H176" s="21">
        <v>709800000</v>
      </c>
      <c r="I176" s="21">
        <v>0</v>
      </c>
      <c r="J176" s="23" t="s">
        <v>122</v>
      </c>
      <c r="K176" s="24">
        <v>5938976677</v>
      </c>
      <c r="L176" s="24">
        <v>5938976677</v>
      </c>
      <c r="M176" s="24">
        <v>0</v>
      </c>
      <c r="N176" s="24">
        <f t="shared" si="25"/>
        <v>5938976677</v>
      </c>
      <c r="O176" s="24">
        <v>0</v>
      </c>
      <c r="P176" s="24">
        <v>2464541982.46</v>
      </c>
      <c r="Q176" s="24">
        <v>0</v>
      </c>
      <c r="R176" s="24">
        <v>3474434694.54</v>
      </c>
      <c r="S176" s="24">
        <v>3474434694.54</v>
      </c>
      <c r="T176" s="24">
        <v>0</v>
      </c>
      <c r="U176" s="24">
        <v>0</v>
      </c>
      <c r="V176" s="24">
        <v>0</v>
      </c>
      <c r="W176" s="24">
        <f t="shared" si="26"/>
        <v>0</v>
      </c>
      <c r="X176" s="25">
        <f t="shared" si="21"/>
        <v>0.58502245142593612</v>
      </c>
      <c r="Y176" s="25">
        <f t="shared" si="22"/>
        <v>0.58502245142593612</v>
      </c>
      <c r="Z176" s="25">
        <f t="shared" si="23"/>
        <v>0.41497754857406388</v>
      </c>
      <c r="AA176" s="25">
        <f t="shared" si="24"/>
        <v>1</v>
      </c>
    </row>
    <row r="177" spans="1:27" ht="16" hidden="1" customHeight="1" outlineLevel="4" x14ac:dyDescent="0.35">
      <c r="A177" s="21" t="s">
        <v>189</v>
      </c>
      <c r="B177" s="21" t="s">
        <v>31</v>
      </c>
      <c r="C177" s="21">
        <v>6</v>
      </c>
      <c r="D177" s="21" t="s">
        <v>269</v>
      </c>
      <c r="E177" s="21" t="s">
        <v>33</v>
      </c>
      <c r="F177" s="22" t="s">
        <v>34</v>
      </c>
      <c r="G177" s="21">
        <v>1320</v>
      </c>
      <c r="H177" s="21">
        <v>709800000</v>
      </c>
      <c r="I177" s="21">
        <v>0</v>
      </c>
      <c r="J177" s="23" t="s">
        <v>270</v>
      </c>
      <c r="K177" s="24">
        <v>15000000000</v>
      </c>
      <c r="L177" s="24">
        <v>15000000000</v>
      </c>
      <c r="M177" s="24">
        <v>0</v>
      </c>
      <c r="N177" s="24">
        <f t="shared" si="25"/>
        <v>15000000000</v>
      </c>
      <c r="O177" s="24">
        <v>0</v>
      </c>
      <c r="P177" s="24">
        <v>8034046793.0200005</v>
      </c>
      <c r="Q177" s="24">
        <v>0</v>
      </c>
      <c r="R177" s="24">
        <v>4965953206.9799995</v>
      </c>
      <c r="S177" s="24">
        <v>4957983537.6099997</v>
      </c>
      <c r="T177" s="24">
        <v>0</v>
      </c>
      <c r="U177" s="24">
        <v>2000000000</v>
      </c>
      <c r="V177" s="24">
        <v>0</v>
      </c>
      <c r="W177" s="24">
        <f t="shared" si="26"/>
        <v>2000000000</v>
      </c>
      <c r="X177" s="25">
        <f t="shared" si="21"/>
        <v>0.33106354713199998</v>
      </c>
      <c r="Y177" s="25">
        <f t="shared" si="22"/>
        <v>0.33106354713199998</v>
      </c>
      <c r="Z177" s="25">
        <f t="shared" si="23"/>
        <v>0.53560311953466666</v>
      </c>
      <c r="AA177" s="25">
        <f t="shared" si="24"/>
        <v>0.8666666666666667</v>
      </c>
    </row>
    <row r="178" spans="1:27" ht="16" hidden="1" customHeight="1" outlineLevel="4" x14ac:dyDescent="0.35">
      <c r="A178" s="21" t="s">
        <v>189</v>
      </c>
      <c r="B178" s="21" t="s">
        <v>31</v>
      </c>
      <c r="C178" s="21">
        <v>6</v>
      </c>
      <c r="D178" s="21" t="s">
        <v>165</v>
      </c>
      <c r="E178" s="21" t="s">
        <v>33</v>
      </c>
      <c r="F178" s="22" t="s">
        <v>34</v>
      </c>
      <c r="G178" s="21">
        <v>1320</v>
      </c>
      <c r="H178" s="21">
        <v>709800000</v>
      </c>
      <c r="I178" s="21">
        <v>0</v>
      </c>
      <c r="J178" s="23" t="s">
        <v>166</v>
      </c>
      <c r="K178" s="24">
        <v>45072577</v>
      </c>
      <c r="L178" s="24">
        <v>50072577</v>
      </c>
      <c r="M178" s="24">
        <v>0</v>
      </c>
      <c r="N178" s="24">
        <f t="shared" si="25"/>
        <v>50072577</v>
      </c>
      <c r="O178" s="24">
        <v>0</v>
      </c>
      <c r="P178" s="24">
        <v>0</v>
      </c>
      <c r="Q178" s="24">
        <v>0</v>
      </c>
      <c r="R178" s="24">
        <v>24019249.989999998</v>
      </c>
      <c r="S178" s="24">
        <v>24019249.989999998</v>
      </c>
      <c r="T178" s="24">
        <v>26053327.010000002</v>
      </c>
      <c r="U178" s="24">
        <v>26053327.010000002</v>
      </c>
      <c r="V178" s="24">
        <v>0</v>
      </c>
      <c r="W178" s="24">
        <f t="shared" si="26"/>
        <v>26053327.010000002</v>
      </c>
      <c r="X178" s="25">
        <f t="shared" si="21"/>
        <v>0.4796887124463356</v>
      </c>
      <c r="Y178" s="25">
        <f t="shared" si="22"/>
        <v>0.4796887124463356</v>
      </c>
      <c r="Z178" s="25">
        <f t="shared" si="23"/>
        <v>0</v>
      </c>
      <c r="AA178" s="25">
        <f t="shared" si="24"/>
        <v>0.4796887124463356</v>
      </c>
    </row>
    <row r="179" spans="1:27" ht="16" hidden="1" customHeight="1" outlineLevel="4" x14ac:dyDescent="0.35">
      <c r="A179" s="21" t="s">
        <v>189</v>
      </c>
      <c r="B179" s="21" t="s">
        <v>31</v>
      </c>
      <c r="C179" s="21">
        <v>6</v>
      </c>
      <c r="D179" s="21" t="s">
        <v>271</v>
      </c>
      <c r="E179" s="21" t="s">
        <v>33</v>
      </c>
      <c r="F179" s="22" t="s">
        <v>34</v>
      </c>
      <c r="G179" s="21">
        <v>1320</v>
      </c>
      <c r="H179" s="21">
        <v>709800000</v>
      </c>
      <c r="I179" s="21">
        <v>0</v>
      </c>
      <c r="J179" s="23" t="s">
        <v>272</v>
      </c>
      <c r="K179" s="24">
        <v>1088257512</v>
      </c>
      <c r="L179" s="24">
        <v>1088257512</v>
      </c>
      <c r="M179" s="24">
        <v>0</v>
      </c>
      <c r="N179" s="24">
        <f t="shared" si="25"/>
        <v>1088257512</v>
      </c>
      <c r="O179" s="24">
        <v>0</v>
      </c>
      <c r="P179" s="24">
        <v>272373946.23000002</v>
      </c>
      <c r="Q179" s="24">
        <v>0</v>
      </c>
      <c r="R179" s="24">
        <v>491208291.76999998</v>
      </c>
      <c r="S179" s="24">
        <v>490133275.99000001</v>
      </c>
      <c r="T179" s="24">
        <v>0</v>
      </c>
      <c r="U179" s="24">
        <v>324675274</v>
      </c>
      <c r="V179" s="24">
        <v>0</v>
      </c>
      <c r="W179" s="24">
        <f t="shared" si="26"/>
        <v>324675274</v>
      </c>
      <c r="X179" s="25">
        <f t="shared" si="21"/>
        <v>0.45137137704407593</v>
      </c>
      <c r="Y179" s="25">
        <f t="shared" si="22"/>
        <v>0.45137137704407593</v>
      </c>
      <c r="Z179" s="25">
        <f t="shared" si="23"/>
        <v>0.25028446229553802</v>
      </c>
      <c r="AA179" s="25">
        <f t="shared" si="24"/>
        <v>0.70165583933961395</v>
      </c>
    </row>
    <row r="180" spans="1:27" ht="16" hidden="1" customHeight="1" outlineLevel="3" x14ac:dyDescent="0.35">
      <c r="A180" s="38"/>
      <c r="B180" s="38"/>
      <c r="C180" s="38" t="s">
        <v>473</v>
      </c>
      <c r="D180" s="38"/>
      <c r="E180" s="38"/>
      <c r="F180" s="47"/>
      <c r="G180" s="38"/>
      <c r="H180" s="38"/>
      <c r="I180" s="38"/>
      <c r="J180" s="48"/>
      <c r="K180" s="49">
        <f t="shared" ref="K180:W180" si="29">SUBTOTAL(9,K174:K179)</f>
        <v>22158686627</v>
      </c>
      <c r="L180" s="49">
        <f t="shared" si="29"/>
        <v>22163686627</v>
      </c>
      <c r="M180" s="49">
        <f t="shared" si="29"/>
        <v>0</v>
      </c>
      <c r="N180" s="49">
        <f t="shared" si="29"/>
        <v>22163686627</v>
      </c>
      <c r="O180" s="49">
        <f t="shared" si="29"/>
        <v>0</v>
      </c>
      <c r="P180" s="49">
        <f t="shared" si="29"/>
        <v>10822613992.16</v>
      </c>
      <c r="Q180" s="49">
        <f t="shared" si="29"/>
        <v>0</v>
      </c>
      <c r="R180" s="49">
        <f t="shared" si="29"/>
        <v>8990344033.8299999</v>
      </c>
      <c r="S180" s="49">
        <f t="shared" si="29"/>
        <v>8981299348.6800003</v>
      </c>
      <c r="T180" s="49">
        <f t="shared" si="29"/>
        <v>26053327.010000002</v>
      </c>
      <c r="U180" s="49">
        <f t="shared" si="29"/>
        <v>2350728601.0100002</v>
      </c>
      <c r="V180" s="49">
        <f t="shared" si="29"/>
        <v>0</v>
      </c>
      <c r="W180" s="49">
        <f t="shared" si="29"/>
        <v>2350728601.0100002</v>
      </c>
      <c r="X180" s="50">
        <f t="shared" si="21"/>
        <v>0.40563396266746898</v>
      </c>
      <c r="Y180" s="50">
        <f t="shared" si="22"/>
        <v>0.40563396266746898</v>
      </c>
      <c r="Z180" s="50">
        <f t="shared" si="23"/>
        <v>0.4883038717473922</v>
      </c>
      <c r="AA180" s="50">
        <f t="shared" si="24"/>
        <v>0.89393783441486119</v>
      </c>
    </row>
    <row r="181" spans="1:27" ht="16" customHeight="1" outlineLevel="1" collapsed="1" x14ac:dyDescent="0.35">
      <c r="A181" s="40" t="s">
        <v>455</v>
      </c>
      <c r="B181" s="40"/>
      <c r="C181" s="40"/>
      <c r="D181" s="40"/>
      <c r="E181" s="40"/>
      <c r="F181" s="41"/>
      <c r="G181" s="40"/>
      <c r="H181" s="40"/>
      <c r="I181" s="40"/>
      <c r="J181" s="42"/>
      <c r="K181" s="43">
        <f t="shared" ref="K181:W181" si="30">SUBTOTAL(9,K98:K179)</f>
        <v>54528324865</v>
      </c>
      <c r="L181" s="43">
        <f t="shared" si="30"/>
        <v>54528324865</v>
      </c>
      <c r="M181" s="43">
        <f t="shared" si="30"/>
        <v>104167662</v>
      </c>
      <c r="N181" s="43">
        <f t="shared" si="30"/>
        <v>54528324865</v>
      </c>
      <c r="O181" s="43">
        <f t="shared" si="30"/>
        <v>208000812.67000002</v>
      </c>
      <c r="P181" s="43">
        <f t="shared" si="30"/>
        <v>15922216190.469999</v>
      </c>
      <c r="Q181" s="43">
        <f t="shared" si="30"/>
        <v>313095357.57999998</v>
      </c>
      <c r="R181" s="43">
        <f t="shared" si="30"/>
        <v>19563498874.619999</v>
      </c>
      <c r="S181" s="43">
        <f t="shared" si="30"/>
        <v>19535044516.520004</v>
      </c>
      <c r="T181" s="43">
        <f t="shared" si="30"/>
        <v>7845360640.9100018</v>
      </c>
      <c r="U181" s="43">
        <f t="shared" si="30"/>
        <v>18521513629.66</v>
      </c>
      <c r="V181" s="43">
        <f t="shared" si="30"/>
        <v>0</v>
      </c>
      <c r="W181" s="43">
        <f t="shared" si="30"/>
        <v>18521513629.66</v>
      </c>
      <c r="X181" s="44">
        <f t="shared" si="21"/>
        <v>0.35877681779249354</v>
      </c>
      <c r="Y181" s="44">
        <f t="shared" si="22"/>
        <v>0.35877681779249354</v>
      </c>
      <c r="Z181" s="44">
        <f t="shared" si="23"/>
        <v>0.30155542832885446</v>
      </c>
      <c r="AA181" s="44">
        <f t="shared" si="24"/>
        <v>0.660332246121348</v>
      </c>
    </row>
    <row r="182" spans="1:27" ht="16" hidden="1" customHeight="1" outlineLevel="4" x14ac:dyDescent="0.35">
      <c r="A182" s="21" t="s">
        <v>273</v>
      </c>
      <c r="B182" s="21" t="s">
        <v>274</v>
      </c>
      <c r="C182" s="21">
        <v>0</v>
      </c>
      <c r="D182" s="21" t="s">
        <v>32</v>
      </c>
      <c r="E182" s="21" t="s">
        <v>33</v>
      </c>
      <c r="F182" s="22" t="s">
        <v>34</v>
      </c>
      <c r="G182" s="21">
        <v>1111</v>
      </c>
      <c r="H182" s="21">
        <v>709800000</v>
      </c>
      <c r="I182" s="21">
        <v>0</v>
      </c>
      <c r="J182" s="23" t="s">
        <v>35</v>
      </c>
      <c r="K182" s="24">
        <v>161786187</v>
      </c>
      <c r="L182" s="24">
        <v>161786187</v>
      </c>
      <c r="M182" s="24">
        <v>0</v>
      </c>
      <c r="N182" s="24">
        <f t="shared" si="25"/>
        <v>161786187</v>
      </c>
      <c r="O182" s="24">
        <v>0</v>
      </c>
      <c r="P182" s="24">
        <v>0</v>
      </c>
      <c r="Q182" s="24">
        <v>0</v>
      </c>
      <c r="R182" s="24">
        <v>59762250.210000001</v>
      </c>
      <c r="S182" s="24">
        <v>59762250.210000001</v>
      </c>
      <c r="T182" s="24">
        <v>102023936.79000001</v>
      </c>
      <c r="U182" s="24">
        <v>102023936.79000001</v>
      </c>
      <c r="V182" s="24">
        <v>0</v>
      </c>
      <c r="W182" s="24">
        <f t="shared" si="26"/>
        <v>102023936.78999999</v>
      </c>
      <c r="X182" s="25">
        <f t="shared" si="21"/>
        <v>0.36939031272181477</v>
      </c>
      <c r="Y182" s="25">
        <f t="shared" si="22"/>
        <v>0.36939031272181477</v>
      </c>
      <c r="Z182" s="25">
        <f t="shared" si="23"/>
        <v>0</v>
      </c>
      <c r="AA182" s="25">
        <f t="shared" si="24"/>
        <v>0.36939031272181477</v>
      </c>
    </row>
    <row r="183" spans="1:27" ht="16" hidden="1" customHeight="1" outlineLevel="4" x14ac:dyDescent="0.35">
      <c r="A183" s="21" t="s">
        <v>273</v>
      </c>
      <c r="B183" s="21" t="s">
        <v>274</v>
      </c>
      <c r="C183" s="21">
        <v>0</v>
      </c>
      <c r="D183" s="21" t="s">
        <v>36</v>
      </c>
      <c r="E183" s="21" t="s">
        <v>33</v>
      </c>
      <c r="F183" s="22" t="s">
        <v>34</v>
      </c>
      <c r="G183" s="21">
        <v>1111</v>
      </c>
      <c r="H183" s="21">
        <v>709800000</v>
      </c>
      <c r="I183" s="21">
        <v>0</v>
      </c>
      <c r="J183" s="23" t="s">
        <v>37</v>
      </c>
      <c r="K183" s="24">
        <v>0</v>
      </c>
      <c r="L183" s="24">
        <v>1200000</v>
      </c>
      <c r="M183" s="24">
        <v>0</v>
      </c>
      <c r="N183" s="24">
        <f t="shared" si="25"/>
        <v>1200000</v>
      </c>
      <c r="O183" s="24">
        <v>0</v>
      </c>
      <c r="P183" s="24">
        <v>0</v>
      </c>
      <c r="Q183" s="24">
        <v>0</v>
      </c>
      <c r="R183" s="24">
        <v>0</v>
      </c>
      <c r="S183" s="24">
        <v>0</v>
      </c>
      <c r="T183" s="24">
        <v>1200000</v>
      </c>
      <c r="U183" s="24">
        <v>1200000</v>
      </c>
      <c r="V183" s="24">
        <v>0</v>
      </c>
      <c r="W183" s="24">
        <f t="shared" si="26"/>
        <v>1200000</v>
      </c>
      <c r="X183" s="25">
        <f t="shared" si="21"/>
        <v>0</v>
      </c>
      <c r="Y183" s="25">
        <f t="shared" si="22"/>
        <v>0</v>
      </c>
      <c r="Z183" s="25">
        <f t="shared" si="23"/>
        <v>0</v>
      </c>
      <c r="AA183" s="25">
        <f t="shared" si="24"/>
        <v>0</v>
      </c>
    </row>
    <row r="184" spans="1:27" ht="16" hidden="1" customHeight="1" outlineLevel="4" x14ac:dyDescent="0.35">
      <c r="A184" s="21" t="s">
        <v>273</v>
      </c>
      <c r="B184" s="21" t="s">
        <v>274</v>
      </c>
      <c r="C184" s="21">
        <v>0</v>
      </c>
      <c r="D184" s="21" t="s">
        <v>38</v>
      </c>
      <c r="E184" s="21" t="s">
        <v>33</v>
      </c>
      <c r="F184" s="22" t="s">
        <v>34</v>
      </c>
      <c r="G184" s="21">
        <v>1111</v>
      </c>
      <c r="H184" s="21">
        <v>709800000</v>
      </c>
      <c r="I184" s="21">
        <v>0</v>
      </c>
      <c r="J184" s="23" t="s">
        <v>39</v>
      </c>
      <c r="K184" s="24">
        <v>6000657</v>
      </c>
      <c r="L184" s="24">
        <v>6000657</v>
      </c>
      <c r="M184" s="24">
        <v>0</v>
      </c>
      <c r="N184" s="24">
        <f t="shared" si="25"/>
        <v>6000657</v>
      </c>
      <c r="O184" s="24">
        <v>0</v>
      </c>
      <c r="P184" s="24">
        <v>0</v>
      </c>
      <c r="Q184" s="24">
        <v>0</v>
      </c>
      <c r="R184" s="24">
        <v>1474157.38</v>
      </c>
      <c r="S184" s="24">
        <v>1474157.38</v>
      </c>
      <c r="T184" s="24">
        <v>4526499.62</v>
      </c>
      <c r="U184" s="24">
        <v>4526499.62</v>
      </c>
      <c r="V184" s="24">
        <v>0</v>
      </c>
      <c r="W184" s="24">
        <f t="shared" si="26"/>
        <v>4526499.62</v>
      </c>
      <c r="X184" s="25">
        <f t="shared" si="21"/>
        <v>0.24566599624007837</v>
      </c>
      <c r="Y184" s="25">
        <f t="shared" si="22"/>
        <v>0.24566599624007837</v>
      </c>
      <c r="Z184" s="25">
        <f t="shared" si="23"/>
        <v>0</v>
      </c>
      <c r="AA184" s="25">
        <f t="shared" si="24"/>
        <v>0.24566599624007837</v>
      </c>
    </row>
    <row r="185" spans="1:27" ht="16" hidden="1" customHeight="1" outlineLevel="4" x14ac:dyDescent="0.35">
      <c r="A185" s="21" t="s">
        <v>273</v>
      </c>
      <c r="B185" s="21" t="s">
        <v>274</v>
      </c>
      <c r="C185" s="21">
        <v>0</v>
      </c>
      <c r="D185" s="21" t="s">
        <v>40</v>
      </c>
      <c r="E185" s="21" t="s">
        <v>33</v>
      </c>
      <c r="F185" s="22" t="s">
        <v>34</v>
      </c>
      <c r="G185" s="21">
        <v>1111</v>
      </c>
      <c r="H185" s="21">
        <v>709800000</v>
      </c>
      <c r="I185" s="21">
        <v>0</v>
      </c>
      <c r="J185" s="23" t="s">
        <v>41</v>
      </c>
      <c r="K185" s="24">
        <v>135830520</v>
      </c>
      <c r="L185" s="24">
        <v>135830520</v>
      </c>
      <c r="M185" s="24">
        <v>0</v>
      </c>
      <c r="N185" s="24">
        <f t="shared" si="25"/>
        <v>135830520</v>
      </c>
      <c r="O185" s="24">
        <v>0</v>
      </c>
      <c r="P185" s="24">
        <v>0</v>
      </c>
      <c r="Q185" s="24">
        <v>0</v>
      </c>
      <c r="R185" s="24">
        <v>36263394.75</v>
      </c>
      <c r="S185" s="24">
        <v>36263394.75</v>
      </c>
      <c r="T185" s="24">
        <v>99567125.25</v>
      </c>
      <c r="U185" s="24">
        <v>99567125.25</v>
      </c>
      <c r="V185" s="24">
        <v>0</v>
      </c>
      <c r="W185" s="24">
        <f t="shared" si="26"/>
        <v>99567125.25</v>
      </c>
      <c r="X185" s="25">
        <f t="shared" si="21"/>
        <v>0.26697530680144638</v>
      </c>
      <c r="Y185" s="25">
        <f t="shared" si="22"/>
        <v>0.26697530680144638</v>
      </c>
      <c r="Z185" s="25">
        <f t="shared" si="23"/>
        <v>0</v>
      </c>
      <c r="AA185" s="25">
        <f t="shared" si="24"/>
        <v>0.26697530680144638</v>
      </c>
    </row>
    <row r="186" spans="1:27" ht="16" hidden="1" customHeight="1" outlineLevel="4" x14ac:dyDescent="0.35">
      <c r="A186" s="21" t="s">
        <v>273</v>
      </c>
      <c r="B186" s="21" t="s">
        <v>274</v>
      </c>
      <c r="C186" s="21">
        <v>0</v>
      </c>
      <c r="D186" s="21" t="s">
        <v>42</v>
      </c>
      <c r="E186" s="21" t="s">
        <v>33</v>
      </c>
      <c r="F186" s="22" t="s">
        <v>34</v>
      </c>
      <c r="G186" s="21">
        <v>1111</v>
      </c>
      <c r="H186" s="21">
        <v>709800000</v>
      </c>
      <c r="I186" s="21">
        <v>0</v>
      </c>
      <c r="J186" s="23" t="s">
        <v>43</v>
      </c>
      <c r="K186" s="24">
        <v>73234119</v>
      </c>
      <c r="L186" s="24">
        <v>73234119</v>
      </c>
      <c r="M186" s="24">
        <v>0</v>
      </c>
      <c r="N186" s="24">
        <f t="shared" si="25"/>
        <v>73234119</v>
      </c>
      <c r="O186" s="24">
        <v>0</v>
      </c>
      <c r="P186" s="24">
        <v>0</v>
      </c>
      <c r="Q186" s="24">
        <v>0</v>
      </c>
      <c r="R186" s="24">
        <v>22404213.34</v>
      </c>
      <c r="S186" s="24">
        <v>22404213.34</v>
      </c>
      <c r="T186" s="24">
        <v>50829905.659999996</v>
      </c>
      <c r="U186" s="24">
        <v>50829905.659999996</v>
      </c>
      <c r="V186" s="24">
        <v>0</v>
      </c>
      <c r="W186" s="24">
        <f t="shared" si="26"/>
        <v>50829905.659999996</v>
      </c>
      <c r="X186" s="25">
        <f t="shared" si="21"/>
        <v>0.30592589418601457</v>
      </c>
      <c r="Y186" s="25">
        <f t="shared" si="22"/>
        <v>0.30592589418601457</v>
      </c>
      <c r="Z186" s="25">
        <f t="shared" si="23"/>
        <v>0</v>
      </c>
      <c r="AA186" s="25">
        <f t="shared" si="24"/>
        <v>0.30592589418601457</v>
      </c>
    </row>
    <row r="187" spans="1:27" ht="16" hidden="1" customHeight="1" outlineLevel="4" x14ac:dyDescent="0.35">
      <c r="A187" s="21" t="s">
        <v>273</v>
      </c>
      <c r="B187" s="21" t="s">
        <v>274</v>
      </c>
      <c r="C187" s="21">
        <v>0</v>
      </c>
      <c r="D187" s="21" t="s">
        <v>44</v>
      </c>
      <c r="E187" s="21" t="s">
        <v>33</v>
      </c>
      <c r="F187" s="22" t="s">
        <v>34</v>
      </c>
      <c r="G187" s="21">
        <v>1111</v>
      </c>
      <c r="H187" s="21">
        <v>709800000</v>
      </c>
      <c r="I187" s="21">
        <v>0</v>
      </c>
      <c r="J187" s="23" t="s">
        <v>45</v>
      </c>
      <c r="K187" s="24">
        <v>67423835</v>
      </c>
      <c r="L187" s="24">
        <v>67423835</v>
      </c>
      <c r="M187" s="24">
        <v>0</v>
      </c>
      <c r="N187" s="24">
        <f t="shared" si="25"/>
        <v>67423835</v>
      </c>
      <c r="O187" s="24">
        <v>0</v>
      </c>
      <c r="P187" s="24">
        <v>0</v>
      </c>
      <c r="Q187" s="24">
        <v>0</v>
      </c>
      <c r="R187" s="24">
        <v>29587850.239999998</v>
      </c>
      <c r="S187" s="24">
        <v>29587850.239999998</v>
      </c>
      <c r="T187" s="24">
        <v>37835984.759999998</v>
      </c>
      <c r="U187" s="24">
        <v>37835984.759999998</v>
      </c>
      <c r="V187" s="24">
        <v>0</v>
      </c>
      <c r="W187" s="24">
        <f t="shared" si="26"/>
        <v>37835984.760000005</v>
      </c>
      <c r="X187" s="25">
        <f t="shared" si="21"/>
        <v>0.43883368900626907</v>
      </c>
      <c r="Y187" s="25">
        <f t="shared" si="22"/>
        <v>0.43883368900626907</v>
      </c>
      <c r="Z187" s="25">
        <f t="shared" si="23"/>
        <v>0</v>
      </c>
      <c r="AA187" s="25">
        <f t="shared" si="24"/>
        <v>0.43883368900626907</v>
      </c>
    </row>
    <row r="188" spans="1:27" ht="16" hidden="1" customHeight="1" outlineLevel="4" x14ac:dyDescent="0.35">
      <c r="A188" s="21" t="s">
        <v>273</v>
      </c>
      <c r="B188" s="21" t="s">
        <v>274</v>
      </c>
      <c r="C188" s="21">
        <v>0</v>
      </c>
      <c r="D188" s="21" t="s">
        <v>46</v>
      </c>
      <c r="E188" s="21" t="s">
        <v>33</v>
      </c>
      <c r="F188" s="22" t="s">
        <v>34</v>
      </c>
      <c r="G188" s="21">
        <v>1111</v>
      </c>
      <c r="H188" s="21">
        <v>709800000</v>
      </c>
      <c r="I188" s="21">
        <v>0</v>
      </c>
      <c r="J188" s="23" t="s">
        <v>47</v>
      </c>
      <c r="K188" s="24">
        <v>30305336</v>
      </c>
      <c r="L188" s="24">
        <v>30305336</v>
      </c>
      <c r="M188" s="24">
        <v>0</v>
      </c>
      <c r="N188" s="24">
        <f t="shared" si="25"/>
        <v>30305336</v>
      </c>
      <c r="O188" s="24">
        <v>0</v>
      </c>
      <c r="P188" s="24">
        <v>0</v>
      </c>
      <c r="Q188" s="24">
        <v>0</v>
      </c>
      <c r="R188" s="24">
        <v>11293.52</v>
      </c>
      <c r="S188" s="24">
        <v>11293.52</v>
      </c>
      <c r="T188" s="24">
        <v>30294042.48</v>
      </c>
      <c r="U188" s="24">
        <v>30294042.48</v>
      </c>
      <c r="V188" s="24">
        <v>0</v>
      </c>
      <c r="W188" s="24">
        <f t="shared" si="26"/>
        <v>30294042.48</v>
      </c>
      <c r="X188" s="25">
        <f t="shared" si="21"/>
        <v>3.7265780521291699E-4</v>
      </c>
      <c r="Y188" s="25">
        <f t="shared" si="22"/>
        <v>3.7265780521291699E-4</v>
      </c>
      <c r="Z188" s="25">
        <f t="shared" si="23"/>
        <v>0</v>
      </c>
      <c r="AA188" s="25">
        <f t="shared" si="24"/>
        <v>3.7265780521291699E-4</v>
      </c>
    </row>
    <row r="189" spans="1:27" ht="16" hidden="1" customHeight="1" outlineLevel="4" x14ac:dyDescent="0.35">
      <c r="A189" s="21" t="s">
        <v>273</v>
      </c>
      <c r="B189" s="21" t="s">
        <v>274</v>
      </c>
      <c r="C189" s="21">
        <v>0</v>
      </c>
      <c r="D189" s="21" t="s">
        <v>48</v>
      </c>
      <c r="E189" s="21" t="s">
        <v>33</v>
      </c>
      <c r="F189" s="22" t="s">
        <v>34</v>
      </c>
      <c r="G189" s="21">
        <v>1111</v>
      </c>
      <c r="H189" s="21">
        <v>709800000</v>
      </c>
      <c r="I189" s="21">
        <v>0</v>
      </c>
      <c r="J189" s="23" t="s">
        <v>49</v>
      </c>
      <c r="K189" s="24">
        <v>27068820</v>
      </c>
      <c r="L189" s="24">
        <v>27068820</v>
      </c>
      <c r="M189" s="24">
        <v>0</v>
      </c>
      <c r="N189" s="24">
        <f t="shared" si="25"/>
        <v>27068820</v>
      </c>
      <c r="O189" s="24">
        <v>0</v>
      </c>
      <c r="P189" s="24">
        <v>0</v>
      </c>
      <c r="Q189" s="24">
        <v>0</v>
      </c>
      <c r="R189" s="24">
        <v>22696335.539999999</v>
      </c>
      <c r="S189" s="24">
        <v>22696335.539999999</v>
      </c>
      <c r="T189" s="24">
        <v>4372484.46</v>
      </c>
      <c r="U189" s="24">
        <v>4372484.46</v>
      </c>
      <c r="V189" s="24">
        <v>0</v>
      </c>
      <c r="W189" s="24">
        <f t="shared" si="26"/>
        <v>4372484.4600000009</v>
      </c>
      <c r="X189" s="25">
        <f t="shared" si="21"/>
        <v>0.83846785859154549</v>
      </c>
      <c r="Y189" s="25">
        <f t="shared" si="22"/>
        <v>0.83846785859154549</v>
      </c>
      <c r="Z189" s="25">
        <f t="shared" si="23"/>
        <v>0</v>
      </c>
      <c r="AA189" s="25">
        <f t="shared" si="24"/>
        <v>0.83846785859154549</v>
      </c>
    </row>
    <row r="190" spans="1:27" ht="16" hidden="1" customHeight="1" outlineLevel="4" x14ac:dyDescent="0.35">
      <c r="A190" s="21" t="s">
        <v>273</v>
      </c>
      <c r="B190" s="21" t="s">
        <v>274</v>
      </c>
      <c r="C190" s="21">
        <v>0</v>
      </c>
      <c r="D190" s="21" t="s">
        <v>50</v>
      </c>
      <c r="E190" s="21" t="s">
        <v>33</v>
      </c>
      <c r="F190" s="22" t="s">
        <v>34</v>
      </c>
      <c r="G190" s="21">
        <v>1111</v>
      </c>
      <c r="H190" s="21">
        <v>709800000</v>
      </c>
      <c r="I190" s="21">
        <v>0</v>
      </c>
      <c r="J190" s="23" t="s">
        <v>51</v>
      </c>
      <c r="K190" s="24">
        <v>26240660</v>
      </c>
      <c r="L190" s="24">
        <v>26240660</v>
      </c>
      <c r="M190" s="24">
        <v>0</v>
      </c>
      <c r="N190" s="24">
        <f t="shared" si="25"/>
        <v>26240660</v>
      </c>
      <c r="O190" s="24">
        <v>0</v>
      </c>
      <c r="P190" s="24">
        <v>0</v>
      </c>
      <c r="Q190" s="24">
        <v>0</v>
      </c>
      <c r="R190" s="24">
        <v>11965156.960000001</v>
      </c>
      <c r="S190" s="24">
        <v>11965156.960000001</v>
      </c>
      <c r="T190" s="24">
        <v>14275503.039999999</v>
      </c>
      <c r="U190" s="24">
        <v>14275503.039999999</v>
      </c>
      <c r="V190" s="24">
        <v>0</v>
      </c>
      <c r="W190" s="24">
        <f t="shared" si="26"/>
        <v>14275503.039999999</v>
      </c>
      <c r="X190" s="25">
        <f t="shared" si="21"/>
        <v>0.45597774446222011</v>
      </c>
      <c r="Y190" s="25">
        <f t="shared" si="22"/>
        <v>0.45597774446222011</v>
      </c>
      <c r="Z190" s="25">
        <f t="shared" si="23"/>
        <v>0</v>
      </c>
      <c r="AA190" s="25">
        <f t="shared" si="24"/>
        <v>0.45597774446222011</v>
      </c>
    </row>
    <row r="191" spans="1:27" ht="16" hidden="1" customHeight="1" outlineLevel="4" x14ac:dyDescent="0.35">
      <c r="A191" s="21" t="s">
        <v>273</v>
      </c>
      <c r="B191" s="21" t="s">
        <v>274</v>
      </c>
      <c r="C191" s="21">
        <v>0</v>
      </c>
      <c r="D191" s="21" t="s">
        <v>52</v>
      </c>
      <c r="E191" s="21" t="s">
        <v>53</v>
      </c>
      <c r="F191" s="22" t="s">
        <v>34</v>
      </c>
      <c r="G191" s="21">
        <v>1112</v>
      </c>
      <c r="H191" s="21">
        <v>709800000</v>
      </c>
      <c r="I191" s="21">
        <v>0</v>
      </c>
      <c r="J191" s="23" t="s">
        <v>54</v>
      </c>
      <c r="K191" s="24">
        <v>33091511</v>
      </c>
      <c r="L191" s="24">
        <v>33091511</v>
      </c>
      <c r="M191" s="24">
        <v>0</v>
      </c>
      <c r="N191" s="24">
        <f t="shared" si="25"/>
        <v>33091511</v>
      </c>
      <c r="O191" s="24">
        <v>0</v>
      </c>
      <c r="P191" s="24">
        <v>19448055</v>
      </c>
      <c r="Q191" s="24">
        <v>0</v>
      </c>
      <c r="R191" s="24">
        <v>13643456</v>
      </c>
      <c r="S191" s="24">
        <v>13643456</v>
      </c>
      <c r="T191" s="24">
        <v>0</v>
      </c>
      <c r="U191" s="24">
        <v>0</v>
      </c>
      <c r="V191" s="24">
        <v>0</v>
      </c>
      <c r="W191" s="24">
        <f t="shared" si="26"/>
        <v>0</v>
      </c>
      <c r="X191" s="25">
        <f t="shared" si="21"/>
        <v>0.41229474229810781</v>
      </c>
      <c r="Y191" s="25">
        <f t="shared" si="22"/>
        <v>0.41229474229810781</v>
      </c>
      <c r="Z191" s="25">
        <f t="shared" si="23"/>
        <v>0.58770525770189219</v>
      </c>
      <c r="AA191" s="25">
        <f t="shared" si="24"/>
        <v>1</v>
      </c>
    </row>
    <row r="192" spans="1:27" ht="16" hidden="1" customHeight="1" outlineLevel="4" x14ac:dyDescent="0.35">
      <c r="A192" s="21" t="s">
        <v>273</v>
      </c>
      <c r="B192" s="21" t="s">
        <v>274</v>
      </c>
      <c r="C192" s="21">
        <v>0</v>
      </c>
      <c r="D192" s="21" t="s">
        <v>55</v>
      </c>
      <c r="E192" s="21" t="s">
        <v>53</v>
      </c>
      <c r="F192" s="22" t="s">
        <v>34</v>
      </c>
      <c r="G192" s="21">
        <v>1112</v>
      </c>
      <c r="H192" s="21">
        <v>709800000</v>
      </c>
      <c r="I192" s="21">
        <v>0</v>
      </c>
      <c r="J192" s="23" t="s">
        <v>56</v>
      </c>
      <c r="K192" s="24">
        <v>1819048</v>
      </c>
      <c r="L192" s="24">
        <v>1819048</v>
      </c>
      <c r="M192" s="24">
        <v>0</v>
      </c>
      <c r="N192" s="24">
        <f t="shared" si="25"/>
        <v>1819048</v>
      </c>
      <c r="O192" s="24">
        <v>0</v>
      </c>
      <c r="P192" s="24">
        <v>1081564</v>
      </c>
      <c r="Q192" s="24">
        <v>0</v>
      </c>
      <c r="R192" s="24">
        <v>737484</v>
      </c>
      <c r="S192" s="24">
        <v>737484</v>
      </c>
      <c r="T192" s="24">
        <v>0</v>
      </c>
      <c r="U192" s="24">
        <v>0</v>
      </c>
      <c r="V192" s="24">
        <v>0</v>
      </c>
      <c r="W192" s="24">
        <f t="shared" si="26"/>
        <v>0</v>
      </c>
      <c r="X192" s="25">
        <f t="shared" si="21"/>
        <v>0.40542305645590443</v>
      </c>
      <c r="Y192" s="25">
        <f t="shared" si="22"/>
        <v>0.40542305645590443</v>
      </c>
      <c r="Z192" s="25">
        <f t="shared" si="23"/>
        <v>0.59457694354409563</v>
      </c>
      <c r="AA192" s="25">
        <f t="shared" si="24"/>
        <v>1</v>
      </c>
    </row>
    <row r="193" spans="1:27" ht="16" hidden="1" customHeight="1" outlineLevel="4" x14ac:dyDescent="0.35">
      <c r="A193" s="21" t="s">
        <v>273</v>
      </c>
      <c r="B193" s="21" t="s">
        <v>274</v>
      </c>
      <c r="C193" s="21">
        <v>0</v>
      </c>
      <c r="D193" s="21" t="s">
        <v>57</v>
      </c>
      <c r="E193" s="21" t="s">
        <v>53</v>
      </c>
      <c r="F193" s="22" t="s">
        <v>34</v>
      </c>
      <c r="G193" s="21">
        <v>1112</v>
      </c>
      <c r="H193" s="21">
        <v>709800000</v>
      </c>
      <c r="I193" s="21">
        <v>0</v>
      </c>
      <c r="J193" s="23" t="s">
        <v>58</v>
      </c>
      <c r="K193" s="24">
        <v>5042137</v>
      </c>
      <c r="L193" s="24">
        <v>5042137</v>
      </c>
      <c r="M193" s="24">
        <v>0</v>
      </c>
      <c r="N193" s="24">
        <f t="shared" si="25"/>
        <v>5042137</v>
      </c>
      <c r="O193" s="24">
        <v>0</v>
      </c>
      <c r="P193" s="24">
        <v>3591437</v>
      </c>
      <c r="Q193" s="24">
        <v>0</v>
      </c>
      <c r="R193" s="24">
        <v>1450700</v>
      </c>
      <c r="S193" s="24">
        <v>1450700</v>
      </c>
      <c r="T193" s="24">
        <v>0</v>
      </c>
      <c r="U193" s="24">
        <v>0</v>
      </c>
      <c r="V193" s="24">
        <v>0</v>
      </c>
      <c r="W193" s="24">
        <f t="shared" si="26"/>
        <v>0</v>
      </c>
      <c r="X193" s="25">
        <f t="shared" si="21"/>
        <v>0.28771530801324913</v>
      </c>
      <c r="Y193" s="25">
        <f t="shared" si="22"/>
        <v>0.28771530801324913</v>
      </c>
      <c r="Z193" s="25">
        <f t="shared" si="23"/>
        <v>0.71228469198675082</v>
      </c>
      <c r="AA193" s="25">
        <f t="shared" si="24"/>
        <v>1</v>
      </c>
    </row>
    <row r="194" spans="1:27" ht="16" hidden="1" customHeight="1" outlineLevel="4" x14ac:dyDescent="0.35">
      <c r="A194" s="21" t="s">
        <v>273</v>
      </c>
      <c r="B194" s="21" t="s">
        <v>274</v>
      </c>
      <c r="C194" s="21">
        <v>0</v>
      </c>
      <c r="D194" s="21" t="s">
        <v>59</v>
      </c>
      <c r="E194" s="21" t="s">
        <v>53</v>
      </c>
      <c r="F194" s="22" t="s">
        <v>34</v>
      </c>
      <c r="G194" s="21">
        <v>1112</v>
      </c>
      <c r="H194" s="21">
        <v>709800000</v>
      </c>
      <c r="I194" s="21">
        <v>0</v>
      </c>
      <c r="J194" s="23" t="s">
        <v>60</v>
      </c>
      <c r="K194" s="24">
        <v>10914287</v>
      </c>
      <c r="L194" s="24">
        <v>10914287</v>
      </c>
      <c r="M194" s="24">
        <v>0</v>
      </c>
      <c r="N194" s="24">
        <f t="shared" si="25"/>
        <v>10914287</v>
      </c>
      <c r="O194" s="24">
        <v>0</v>
      </c>
      <c r="P194" s="24">
        <v>6489391</v>
      </c>
      <c r="Q194" s="24">
        <v>0</v>
      </c>
      <c r="R194" s="24">
        <v>4424896</v>
      </c>
      <c r="S194" s="24">
        <v>4424896</v>
      </c>
      <c r="T194" s="24">
        <v>0</v>
      </c>
      <c r="U194" s="24">
        <v>0</v>
      </c>
      <c r="V194" s="24">
        <v>0</v>
      </c>
      <c r="W194" s="24">
        <f t="shared" si="26"/>
        <v>0</v>
      </c>
      <c r="X194" s="25">
        <f t="shared" si="21"/>
        <v>0.40542236061778475</v>
      </c>
      <c r="Y194" s="25">
        <f t="shared" si="22"/>
        <v>0.40542236061778475</v>
      </c>
      <c r="Z194" s="25">
        <f t="shared" si="23"/>
        <v>0.59457763938221531</v>
      </c>
      <c r="AA194" s="25">
        <f t="shared" si="24"/>
        <v>1</v>
      </c>
    </row>
    <row r="195" spans="1:27" ht="16" hidden="1" customHeight="1" outlineLevel="4" x14ac:dyDescent="0.35">
      <c r="A195" s="21" t="s">
        <v>273</v>
      </c>
      <c r="B195" s="21" t="s">
        <v>274</v>
      </c>
      <c r="C195" s="21">
        <v>0</v>
      </c>
      <c r="D195" s="21" t="s">
        <v>61</v>
      </c>
      <c r="E195" s="21" t="s">
        <v>53</v>
      </c>
      <c r="F195" s="22" t="s">
        <v>34</v>
      </c>
      <c r="G195" s="21">
        <v>1112</v>
      </c>
      <c r="H195" s="21">
        <v>709800000</v>
      </c>
      <c r="I195" s="21">
        <v>0</v>
      </c>
      <c r="J195" s="23" t="s">
        <v>62</v>
      </c>
      <c r="K195" s="24">
        <v>5457143</v>
      </c>
      <c r="L195" s="24">
        <v>5457143</v>
      </c>
      <c r="M195" s="24">
        <v>0</v>
      </c>
      <c r="N195" s="24">
        <f t="shared" si="25"/>
        <v>5457143</v>
      </c>
      <c r="O195" s="24">
        <v>0</v>
      </c>
      <c r="P195" s="24">
        <v>3244699</v>
      </c>
      <c r="Q195" s="24">
        <v>0</v>
      </c>
      <c r="R195" s="24">
        <v>2212444</v>
      </c>
      <c r="S195" s="24">
        <v>2212444</v>
      </c>
      <c r="T195" s="24">
        <v>0</v>
      </c>
      <c r="U195" s="24">
        <v>0</v>
      </c>
      <c r="V195" s="24">
        <v>0</v>
      </c>
      <c r="W195" s="24">
        <f t="shared" si="26"/>
        <v>0</v>
      </c>
      <c r="X195" s="25">
        <f t="shared" si="21"/>
        <v>0.40542166477953756</v>
      </c>
      <c r="Y195" s="25">
        <f t="shared" si="22"/>
        <v>0.40542166477953756</v>
      </c>
      <c r="Z195" s="25">
        <f t="shared" si="23"/>
        <v>0.59457833522046244</v>
      </c>
      <c r="AA195" s="25">
        <f t="shared" si="24"/>
        <v>1</v>
      </c>
    </row>
    <row r="196" spans="1:27" ht="16" hidden="1" customHeight="1" outlineLevel="4" x14ac:dyDescent="0.35">
      <c r="A196" s="21" t="s">
        <v>273</v>
      </c>
      <c r="B196" s="21" t="s">
        <v>274</v>
      </c>
      <c r="C196" s="21">
        <v>0</v>
      </c>
      <c r="D196" s="21" t="s">
        <v>63</v>
      </c>
      <c r="E196" s="21" t="s">
        <v>53</v>
      </c>
      <c r="F196" s="22" t="s">
        <v>34</v>
      </c>
      <c r="G196" s="21">
        <v>1112</v>
      </c>
      <c r="H196" s="21">
        <v>709800000</v>
      </c>
      <c r="I196" s="21">
        <v>0</v>
      </c>
      <c r="J196" s="23" t="s">
        <v>64</v>
      </c>
      <c r="K196" s="24">
        <v>18150156</v>
      </c>
      <c r="L196" s="24">
        <v>18150156</v>
      </c>
      <c r="M196" s="24">
        <v>0</v>
      </c>
      <c r="N196" s="24">
        <f t="shared" si="25"/>
        <v>18150156</v>
      </c>
      <c r="O196" s="24">
        <v>0</v>
      </c>
      <c r="P196" s="24">
        <v>9587922.1899999995</v>
      </c>
      <c r="Q196" s="24">
        <v>0</v>
      </c>
      <c r="R196" s="24">
        <v>8562233.8100000005</v>
      </c>
      <c r="S196" s="24">
        <v>8562233.8100000005</v>
      </c>
      <c r="T196" s="24">
        <v>0</v>
      </c>
      <c r="U196" s="24">
        <v>0</v>
      </c>
      <c r="V196" s="24">
        <v>0</v>
      </c>
      <c r="W196" s="24">
        <f t="shared" si="26"/>
        <v>0</v>
      </c>
      <c r="X196" s="25">
        <f t="shared" si="21"/>
        <v>0.47174436462143909</v>
      </c>
      <c r="Y196" s="25">
        <f t="shared" si="22"/>
        <v>0.47174436462143909</v>
      </c>
      <c r="Z196" s="25">
        <f t="shared" si="23"/>
        <v>0.52825563537856091</v>
      </c>
      <c r="AA196" s="25">
        <f t="shared" si="24"/>
        <v>1</v>
      </c>
    </row>
    <row r="197" spans="1:27" ht="16" hidden="1" customHeight="1" outlineLevel="3" x14ac:dyDescent="0.35">
      <c r="A197" s="38"/>
      <c r="B197" s="38"/>
      <c r="C197" s="38" t="s">
        <v>469</v>
      </c>
      <c r="D197" s="38"/>
      <c r="E197" s="38"/>
      <c r="F197" s="47"/>
      <c r="G197" s="38"/>
      <c r="H197" s="38"/>
      <c r="I197" s="38"/>
      <c r="J197" s="48"/>
      <c r="K197" s="49">
        <f t="shared" ref="K197:W197" si="31">SUBTOTAL(9,K182:K196)</f>
        <v>602364416</v>
      </c>
      <c r="L197" s="49">
        <f t="shared" si="31"/>
        <v>603564416</v>
      </c>
      <c r="M197" s="49">
        <f t="shared" si="31"/>
        <v>0</v>
      </c>
      <c r="N197" s="49">
        <f t="shared" si="31"/>
        <v>603564416</v>
      </c>
      <c r="O197" s="49">
        <f t="shared" si="31"/>
        <v>0</v>
      </c>
      <c r="P197" s="49">
        <f t="shared" si="31"/>
        <v>43443068.189999998</v>
      </c>
      <c r="Q197" s="49">
        <f t="shared" si="31"/>
        <v>0</v>
      </c>
      <c r="R197" s="49">
        <f t="shared" si="31"/>
        <v>215195865.75000003</v>
      </c>
      <c r="S197" s="49">
        <f t="shared" si="31"/>
        <v>215195865.75000003</v>
      </c>
      <c r="T197" s="49">
        <f t="shared" si="31"/>
        <v>344925482.06000006</v>
      </c>
      <c r="U197" s="49">
        <f t="shared" si="31"/>
        <v>344925482.06000006</v>
      </c>
      <c r="V197" s="49">
        <f t="shared" si="31"/>
        <v>0</v>
      </c>
      <c r="W197" s="49">
        <f t="shared" si="31"/>
        <v>344925482.06</v>
      </c>
      <c r="X197" s="50">
        <f t="shared" si="21"/>
        <v>0.35654167151895189</v>
      </c>
      <c r="Y197" s="50">
        <f t="shared" si="22"/>
        <v>0.35654167151895189</v>
      </c>
      <c r="Z197" s="50">
        <f t="shared" si="23"/>
        <v>7.1977517292868373E-2</v>
      </c>
      <c r="AA197" s="50">
        <f t="shared" si="24"/>
        <v>0.42851918881182027</v>
      </c>
    </row>
    <row r="198" spans="1:27" ht="16" hidden="1" customHeight="1" outlineLevel="4" x14ac:dyDescent="0.35">
      <c r="A198" s="21" t="s">
        <v>273</v>
      </c>
      <c r="B198" s="21" t="s">
        <v>274</v>
      </c>
      <c r="C198" s="21">
        <v>1</v>
      </c>
      <c r="D198" s="21" t="s">
        <v>275</v>
      </c>
      <c r="E198" s="21" t="s">
        <v>33</v>
      </c>
      <c r="F198" s="22" t="s">
        <v>34</v>
      </c>
      <c r="G198" s="21">
        <v>1120</v>
      </c>
      <c r="H198" s="21">
        <v>709800000</v>
      </c>
      <c r="I198" s="21">
        <v>0</v>
      </c>
      <c r="J198" s="23" t="s">
        <v>276</v>
      </c>
      <c r="K198" s="24">
        <v>3000000</v>
      </c>
      <c r="L198" s="24">
        <v>3000000</v>
      </c>
      <c r="M198" s="24">
        <v>0</v>
      </c>
      <c r="N198" s="24">
        <f t="shared" si="25"/>
        <v>3000000</v>
      </c>
      <c r="O198" s="24">
        <v>0</v>
      </c>
      <c r="P198" s="24">
        <v>0</v>
      </c>
      <c r="Q198" s="24">
        <v>0</v>
      </c>
      <c r="R198" s="24">
        <v>0</v>
      </c>
      <c r="S198" s="24">
        <v>0</v>
      </c>
      <c r="T198" s="24">
        <v>1500000</v>
      </c>
      <c r="U198" s="24">
        <v>3000000</v>
      </c>
      <c r="V198" s="24">
        <v>0</v>
      </c>
      <c r="W198" s="24">
        <f t="shared" si="26"/>
        <v>3000000</v>
      </c>
      <c r="X198" s="25">
        <f t="shared" si="21"/>
        <v>0</v>
      </c>
      <c r="Y198" s="25">
        <f t="shared" si="22"/>
        <v>0</v>
      </c>
      <c r="Z198" s="25">
        <f t="shared" si="23"/>
        <v>0</v>
      </c>
      <c r="AA198" s="25">
        <f t="shared" si="24"/>
        <v>0</v>
      </c>
    </row>
    <row r="199" spans="1:27" ht="16" hidden="1" customHeight="1" outlineLevel="4" x14ac:dyDescent="0.35">
      <c r="A199" s="21" t="s">
        <v>273</v>
      </c>
      <c r="B199" s="21" t="s">
        <v>274</v>
      </c>
      <c r="C199" s="21">
        <v>1</v>
      </c>
      <c r="D199" s="21" t="s">
        <v>69</v>
      </c>
      <c r="E199" s="21" t="s">
        <v>33</v>
      </c>
      <c r="F199" s="22" t="s">
        <v>34</v>
      </c>
      <c r="G199" s="21">
        <v>1120</v>
      </c>
      <c r="H199" s="21">
        <v>709800000</v>
      </c>
      <c r="I199" s="21">
        <v>0</v>
      </c>
      <c r="J199" s="23" t="s">
        <v>70</v>
      </c>
      <c r="K199" s="24">
        <v>300000</v>
      </c>
      <c r="L199" s="24">
        <v>300000</v>
      </c>
      <c r="M199" s="24">
        <v>0</v>
      </c>
      <c r="N199" s="24">
        <f t="shared" si="25"/>
        <v>300000</v>
      </c>
      <c r="O199" s="24">
        <v>0</v>
      </c>
      <c r="P199" s="24">
        <v>0</v>
      </c>
      <c r="Q199" s="24">
        <v>0</v>
      </c>
      <c r="R199" s="24">
        <v>0</v>
      </c>
      <c r="S199" s="24">
        <v>0</v>
      </c>
      <c r="T199" s="24">
        <v>150000</v>
      </c>
      <c r="U199" s="24">
        <v>300000</v>
      </c>
      <c r="V199" s="24">
        <v>0</v>
      </c>
      <c r="W199" s="24">
        <f t="shared" si="26"/>
        <v>300000</v>
      </c>
      <c r="X199" s="25">
        <f t="shared" si="21"/>
        <v>0</v>
      </c>
      <c r="Y199" s="25">
        <f t="shared" si="22"/>
        <v>0</v>
      </c>
      <c r="Z199" s="25">
        <f t="shared" si="23"/>
        <v>0</v>
      </c>
      <c r="AA199" s="25">
        <f t="shared" si="24"/>
        <v>0</v>
      </c>
    </row>
    <row r="200" spans="1:27" ht="16" hidden="1" customHeight="1" outlineLevel="4" x14ac:dyDescent="0.35">
      <c r="A200" s="21" t="s">
        <v>273</v>
      </c>
      <c r="B200" s="21" t="s">
        <v>274</v>
      </c>
      <c r="C200" s="21">
        <v>1</v>
      </c>
      <c r="D200" s="21" t="s">
        <v>206</v>
      </c>
      <c r="E200" s="21" t="s">
        <v>33</v>
      </c>
      <c r="F200" s="22" t="s">
        <v>34</v>
      </c>
      <c r="G200" s="21">
        <v>1120</v>
      </c>
      <c r="H200" s="21">
        <v>709800000</v>
      </c>
      <c r="I200" s="21">
        <v>0</v>
      </c>
      <c r="J200" s="23" t="s">
        <v>207</v>
      </c>
      <c r="K200" s="24">
        <v>600000</v>
      </c>
      <c r="L200" s="24">
        <v>600000</v>
      </c>
      <c r="M200" s="24">
        <v>0</v>
      </c>
      <c r="N200" s="24">
        <f t="shared" si="25"/>
        <v>600000</v>
      </c>
      <c r="O200" s="24">
        <v>0</v>
      </c>
      <c r="P200" s="24">
        <v>0</v>
      </c>
      <c r="Q200" s="24">
        <v>0</v>
      </c>
      <c r="R200" s="24">
        <v>46724</v>
      </c>
      <c r="S200" s="24">
        <v>46724</v>
      </c>
      <c r="T200" s="24">
        <v>553276</v>
      </c>
      <c r="U200" s="24">
        <v>553276</v>
      </c>
      <c r="V200" s="24">
        <v>0</v>
      </c>
      <c r="W200" s="24">
        <f t="shared" si="26"/>
        <v>553276</v>
      </c>
      <c r="X200" s="25">
        <f t="shared" si="21"/>
        <v>7.7873333333333336E-2</v>
      </c>
      <c r="Y200" s="25">
        <f t="shared" si="22"/>
        <v>7.7873333333333336E-2</v>
      </c>
      <c r="Z200" s="25">
        <f t="shared" si="23"/>
        <v>0</v>
      </c>
      <c r="AA200" s="25">
        <f t="shared" si="24"/>
        <v>7.7873333333333336E-2</v>
      </c>
    </row>
    <row r="201" spans="1:27" ht="16" hidden="1" customHeight="1" outlineLevel="4" x14ac:dyDescent="0.35">
      <c r="A201" s="21" t="s">
        <v>273</v>
      </c>
      <c r="B201" s="21" t="s">
        <v>274</v>
      </c>
      <c r="C201" s="21">
        <v>1</v>
      </c>
      <c r="D201" s="21" t="s">
        <v>277</v>
      </c>
      <c r="E201" s="21" t="s">
        <v>33</v>
      </c>
      <c r="F201" s="22" t="s">
        <v>34</v>
      </c>
      <c r="G201" s="21">
        <v>1120</v>
      </c>
      <c r="H201" s="21">
        <v>709800000</v>
      </c>
      <c r="I201" s="21">
        <v>0</v>
      </c>
      <c r="J201" s="23" t="s">
        <v>278</v>
      </c>
      <c r="K201" s="24">
        <v>13000000</v>
      </c>
      <c r="L201" s="24">
        <v>13000000</v>
      </c>
      <c r="M201" s="24">
        <v>0</v>
      </c>
      <c r="N201" s="24">
        <f t="shared" si="25"/>
        <v>13000000</v>
      </c>
      <c r="O201" s="24">
        <v>0</v>
      </c>
      <c r="P201" s="24">
        <v>0</v>
      </c>
      <c r="Q201" s="24">
        <v>0</v>
      </c>
      <c r="R201" s="24">
        <v>0</v>
      </c>
      <c r="S201" s="24">
        <v>0</v>
      </c>
      <c r="T201" s="24">
        <v>6500000</v>
      </c>
      <c r="U201" s="24">
        <v>13000000</v>
      </c>
      <c r="V201" s="24">
        <v>0</v>
      </c>
      <c r="W201" s="24">
        <f t="shared" si="26"/>
        <v>13000000</v>
      </c>
      <c r="X201" s="25">
        <f t="shared" si="21"/>
        <v>0</v>
      </c>
      <c r="Y201" s="25">
        <f t="shared" si="22"/>
        <v>0</v>
      </c>
      <c r="Z201" s="25">
        <f t="shared" si="23"/>
        <v>0</v>
      </c>
      <c r="AA201" s="25">
        <f t="shared" si="24"/>
        <v>0</v>
      </c>
    </row>
    <row r="202" spans="1:27" ht="16" hidden="1" customHeight="1" outlineLevel="4" x14ac:dyDescent="0.35">
      <c r="A202" s="21" t="s">
        <v>273</v>
      </c>
      <c r="B202" s="21" t="s">
        <v>274</v>
      </c>
      <c r="C202" s="21">
        <v>1</v>
      </c>
      <c r="D202" s="21" t="s">
        <v>79</v>
      </c>
      <c r="E202" s="21" t="s">
        <v>33</v>
      </c>
      <c r="F202" s="22" t="s">
        <v>34</v>
      </c>
      <c r="G202" s="21">
        <v>1120</v>
      </c>
      <c r="H202" s="21">
        <v>709800000</v>
      </c>
      <c r="I202" s="21">
        <v>0</v>
      </c>
      <c r="J202" s="23" t="s">
        <v>80</v>
      </c>
      <c r="K202" s="24">
        <v>1654900</v>
      </c>
      <c r="L202" s="24">
        <v>1654900</v>
      </c>
      <c r="M202" s="24">
        <v>0</v>
      </c>
      <c r="N202" s="24">
        <f t="shared" si="25"/>
        <v>1654900</v>
      </c>
      <c r="O202" s="24">
        <v>0</v>
      </c>
      <c r="P202" s="24">
        <v>0</v>
      </c>
      <c r="Q202" s="24">
        <v>0</v>
      </c>
      <c r="R202" s="24">
        <v>50800</v>
      </c>
      <c r="S202" s="24">
        <v>50800</v>
      </c>
      <c r="T202" s="24">
        <v>776650</v>
      </c>
      <c r="U202" s="24">
        <v>1604100</v>
      </c>
      <c r="V202" s="24">
        <v>0</v>
      </c>
      <c r="W202" s="24">
        <f t="shared" si="26"/>
        <v>1604100</v>
      </c>
      <c r="X202" s="25">
        <f t="shared" si="21"/>
        <v>3.0696718834974924E-2</v>
      </c>
      <c r="Y202" s="25">
        <f t="shared" si="22"/>
        <v>3.0696718834974924E-2</v>
      </c>
      <c r="Z202" s="25">
        <f t="shared" si="23"/>
        <v>0</v>
      </c>
      <c r="AA202" s="25">
        <f t="shared" si="24"/>
        <v>3.0696718834974924E-2</v>
      </c>
    </row>
    <row r="203" spans="1:27" ht="16" hidden="1" customHeight="1" outlineLevel="4" x14ac:dyDescent="0.35">
      <c r="A203" s="21" t="s">
        <v>273</v>
      </c>
      <c r="B203" s="21" t="s">
        <v>274</v>
      </c>
      <c r="C203" s="21">
        <v>1</v>
      </c>
      <c r="D203" s="21" t="s">
        <v>89</v>
      </c>
      <c r="E203" s="21" t="s">
        <v>33</v>
      </c>
      <c r="F203" s="22" t="s">
        <v>34</v>
      </c>
      <c r="G203" s="21">
        <v>1120</v>
      </c>
      <c r="H203" s="21">
        <v>709800000</v>
      </c>
      <c r="I203" s="21">
        <v>0</v>
      </c>
      <c r="J203" s="23" t="s">
        <v>90</v>
      </c>
      <c r="K203" s="24">
        <v>1600000</v>
      </c>
      <c r="L203" s="24">
        <v>1401460.09</v>
      </c>
      <c r="M203" s="24">
        <v>0</v>
      </c>
      <c r="N203" s="24">
        <f t="shared" si="25"/>
        <v>1401460.09</v>
      </c>
      <c r="O203" s="24">
        <v>0</v>
      </c>
      <c r="P203" s="24">
        <v>0</v>
      </c>
      <c r="Q203" s="24">
        <v>0</v>
      </c>
      <c r="R203" s="24">
        <v>0</v>
      </c>
      <c r="S203" s="24">
        <v>0</v>
      </c>
      <c r="T203" s="24">
        <v>800000</v>
      </c>
      <c r="U203" s="24">
        <v>1401460.09</v>
      </c>
      <c r="V203" s="24">
        <v>0</v>
      </c>
      <c r="W203" s="24">
        <f t="shared" si="26"/>
        <v>1401460.09</v>
      </c>
      <c r="X203" s="25">
        <f t="shared" si="21"/>
        <v>0</v>
      </c>
      <c r="Y203" s="25">
        <f t="shared" si="22"/>
        <v>0</v>
      </c>
      <c r="Z203" s="25">
        <f t="shared" si="23"/>
        <v>0</v>
      </c>
      <c r="AA203" s="25">
        <f t="shared" si="24"/>
        <v>0</v>
      </c>
    </row>
    <row r="204" spans="1:27" ht="16" hidden="1" customHeight="1" outlineLevel="4" x14ac:dyDescent="0.35">
      <c r="A204" s="21" t="s">
        <v>273</v>
      </c>
      <c r="B204" s="21" t="s">
        <v>274</v>
      </c>
      <c r="C204" s="21">
        <v>1</v>
      </c>
      <c r="D204" s="21" t="s">
        <v>91</v>
      </c>
      <c r="E204" s="21" t="s">
        <v>33</v>
      </c>
      <c r="F204" s="22" t="s">
        <v>34</v>
      </c>
      <c r="G204" s="21">
        <v>1120</v>
      </c>
      <c r="H204" s="21">
        <v>709800000</v>
      </c>
      <c r="I204" s="21">
        <v>0</v>
      </c>
      <c r="J204" s="23" t="s">
        <v>92</v>
      </c>
      <c r="K204" s="24">
        <v>0</v>
      </c>
      <c r="L204" s="24">
        <v>198539.91</v>
      </c>
      <c r="M204" s="24">
        <v>0</v>
      </c>
      <c r="N204" s="24">
        <f t="shared" si="25"/>
        <v>198539.91</v>
      </c>
      <c r="O204" s="24">
        <v>0</v>
      </c>
      <c r="P204" s="24">
        <v>198539.91</v>
      </c>
      <c r="Q204" s="24">
        <v>0</v>
      </c>
      <c r="R204" s="24">
        <v>0</v>
      </c>
      <c r="S204" s="24">
        <v>0</v>
      </c>
      <c r="T204" s="24">
        <v>0</v>
      </c>
      <c r="U204" s="24">
        <v>0</v>
      </c>
      <c r="V204" s="24">
        <v>0</v>
      </c>
      <c r="W204" s="24">
        <f t="shared" si="26"/>
        <v>0</v>
      </c>
      <c r="X204" s="25">
        <f t="shared" si="21"/>
        <v>0</v>
      </c>
      <c r="Y204" s="25">
        <f t="shared" si="22"/>
        <v>0</v>
      </c>
      <c r="Z204" s="25">
        <f t="shared" si="23"/>
        <v>1</v>
      </c>
      <c r="AA204" s="25">
        <f t="shared" si="24"/>
        <v>1</v>
      </c>
    </row>
    <row r="205" spans="1:27" ht="16" hidden="1" customHeight="1" outlineLevel="3" x14ac:dyDescent="0.35">
      <c r="A205" s="38"/>
      <c r="B205" s="38"/>
      <c r="C205" s="38" t="s">
        <v>470</v>
      </c>
      <c r="D205" s="38"/>
      <c r="E205" s="38"/>
      <c r="F205" s="47"/>
      <c r="G205" s="38"/>
      <c r="H205" s="38"/>
      <c r="I205" s="38"/>
      <c r="J205" s="48"/>
      <c r="K205" s="49">
        <f t="shared" ref="K205:W205" si="32">SUBTOTAL(9,K198:K204)</f>
        <v>20154900</v>
      </c>
      <c r="L205" s="49">
        <f t="shared" si="32"/>
        <v>20154900</v>
      </c>
      <c r="M205" s="49">
        <f t="shared" si="32"/>
        <v>0</v>
      </c>
      <c r="N205" s="49">
        <f t="shared" si="32"/>
        <v>20154900</v>
      </c>
      <c r="O205" s="49">
        <f t="shared" si="32"/>
        <v>0</v>
      </c>
      <c r="P205" s="49">
        <f t="shared" si="32"/>
        <v>198539.91</v>
      </c>
      <c r="Q205" s="49">
        <f t="shared" si="32"/>
        <v>0</v>
      </c>
      <c r="R205" s="49">
        <f t="shared" si="32"/>
        <v>97524</v>
      </c>
      <c r="S205" s="49">
        <f t="shared" si="32"/>
        <v>97524</v>
      </c>
      <c r="T205" s="49">
        <f t="shared" si="32"/>
        <v>10279926</v>
      </c>
      <c r="U205" s="49">
        <f t="shared" si="32"/>
        <v>19858836.09</v>
      </c>
      <c r="V205" s="49">
        <f t="shared" si="32"/>
        <v>0</v>
      </c>
      <c r="W205" s="49">
        <f t="shared" si="32"/>
        <v>19858836.09</v>
      </c>
      <c r="X205" s="50">
        <f t="shared" si="21"/>
        <v>4.8387240819850264E-3</v>
      </c>
      <c r="Y205" s="50">
        <f t="shared" si="22"/>
        <v>4.8387240819850264E-3</v>
      </c>
      <c r="Z205" s="50">
        <f t="shared" si="23"/>
        <v>9.8507018144471069E-3</v>
      </c>
      <c r="AA205" s="50">
        <f t="shared" si="24"/>
        <v>1.4689425896432132E-2</v>
      </c>
    </row>
    <row r="206" spans="1:27" ht="16" hidden="1" customHeight="1" outlineLevel="4" x14ac:dyDescent="0.35">
      <c r="A206" s="21" t="s">
        <v>273</v>
      </c>
      <c r="B206" s="21" t="s">
        <v>274</v>
      </c>
      <c r="C206" s="21">
        <v>2</v>
      </c>
      <c r="D206" s="21" t="s">
        <v>97</v>
      </c>
      <c r="E206" s="21" t="s">
        <v>33</v>
      </c>
      <c r="F206" s="22" t="s">
        <v>34</v>
      </c>
      <c r="G206" s="21">
        <v>1120</v>
      </c>
      <c r="H206" s="21">
        <v>709800000</v>
      </c>
      <c r="I206" s="21">
        <v>0</v>
      </c>
      <c r="J206" s="23" t="s">
        <v>98</v>
      </c>
      <c r="K206" s="24">
        <v>200000</v>
      </c>
      <c r="L206" s="24">
        <v>200000</v>
      </c>
      <c r="M206" s="24">
        <v>0</v>
      </c>
      <c r="N206" s="24">
        <f t="shared" si="25"/>
        <v>200000</v>
      </c>
      <c r="O206" s="24">
        <v>0</v>
      </c>
      <c r="P206" s="24">
        <v>0</v>
      </c>
      <c r="Q206" s="24">
        <v>0</v>
      </c>
      <c r="R206" s="24">
        <v>0</v>
      </c>
      <c r="S206" s="24">
        <v>0</v>
      </c>
      <c r="T206" s="24">
        <v>100000</v>
      </c>
      <c r="U206" s="24">
        <v>200000</v>
      </c>
      <c r="V206" s="24">
        <v>0</v>
      </c>
      <c r="W206" s="24">
        <f t="shared" si="26"/>
        <v>200000</v>
      </c>
      <c r="X206" s="25">
        <f t="shared" si="21"/>
        <v>0</v>
      </c>
      <c r="Y206" s="25">
        <f t="shared" si="22"/>
        <v>0</v>
      </c>
      <c r="Z206" s="25">
        <f t="shared" si="23"/>
        <v>0</v>
      </c>
      <c r="AA206" s="25">
        <f t="shared" si="24"/>
        <v>0</v>
      </c>
    </row>
    <row r="207" spans="1:27" ht="16" hidden="1" customHeight="1" outlineLevel="4" x14ac:dyDescent="0.35">
      <c r="A207" s="21" t="s">
        <v>273</v>
      </c>
      <c r="B207" s="21" t="s">
        <v>274</v>
      </c>
      <c r="C207" s="21">
        <v>2</v>
      </c>
      <c r="D207" s="21" t="s">
        <v>101</v>
      </c>
      <c r="E207" s="21" t="s">
        <v>33</v>
      </c>
      <c r="F207" s="22" t="s">
        <v>34</v>
      </c>
      <c r="G207" s="21">
        <v>1120</v>
      </c>
      <c r="H207" s="21">
        <v>709800000</v>
      </c>
      <c r="I207" s="21">
        <v>0</v>
      </c>
      <c r="J207" s="23" t="s">
        <v>102</v>
      </c>
      <c r="K207" s="24">
        <v>100000</v>
      </c>
      <c r="L207" s="24">
        <v>100000</v>
      </c>
      <c r="M207" s="24">
        <v>0</v>
      </c>
      <c r="N207" s="24">
        <f t="shared" si="25"/>
        <v>100000</v>
      </c>
      <c r="O207" s="24">
        <v>0</v>
      </c>
      <c r="P207" s="24">
        <v>0</v>
      </c>
      <c r="Q207" s="24">
        <v>0</v>
      </c>
      <c r="R207" s="24">
        <v>0</v>
      </c>
      <c r="S207" s="24">
        <v>0</v>
      </c>
      <c r="T207" s="24">
        <v>50000</v>
      </c>
      <c r="U207" s="24">
        <v>100000</v>
      </c>
      <c r="V207" s="24">
        <v>0</v>
      </c>
      <c r="W207" s="24">
        <f t="shared" si="26"/>
        <v>100000</v>
      </c>
      <c r="X207" s="25">
        <f t="shared" si="21"/>
        <v>0</v>
      </c>
      <c r="Y207" s="25">
        <f t="shared" si="22"/>
        <v>0</v>
      </c>
      <c r="Z207" s="25">
        <f t="shared" si="23"/>
        <v>0</v>
      </c>
      <c r="AA207" s="25">
        <f t="shared" si="24"/>
        <v>0</v>
      </c>
    </row>
    <row r="208" spans="1:27" ht="16" hidden="1" customHeight="1" outlineLevel="4" x14ac:dyDescent="0.35">
      <c r="A208" s="21" t="s">
        <v>273</v>
      </c>
      <c r="B208" s="21" t="s">
        <v>274</v>
      </c>
      <c r="C208" s="21">
        <v>2</v>
      </c>
      <c r="D208" s="21" t="s">
        <v>103</v>
      </c>
      <c r="E208" s="21" t="s">
        <v>33</v>
      </c>
      <c r="F208" s="22" t="s">
        <v>34</v>
      </c>
      <c r="G208" s="21">
        <v>1120</v>
      </c>
      <c r="H208" s="21">
        <v>709800000</v>
      </c>
      <c r="I208" s="21">
        <v>0</v>
      </c>
      <c r="J208" s="23" t="s">
        <v>104</v>
      </c>
      <c r="K208" s="24">
        <v>600000</v>
      </c>
      <c r="L208" s="24">
        <v>600000</v>
      </c>
      <c r="M208" s="24">
        <v>0</v>
      </c>
      <c r="N208" s="24">
        <f t="shared" si="25"/>
        <v>600000</v>
      </c>
      <c r="O208" s="24">
        <v>0</v>
      </c>
      <c r="P208" s="24">
        <v>0</v>
      </c>
      <c r="Q208" s="24">
        <v>0</v>
      </c>
      <c r="R208" s="24">
        <v>0</v>
      </c>
      <c r="S208" s="24">
        <v>0</v>
      </c>
      <c r="T208" s="24">
        <v>300000</v>
      </c>
      <c r="U208" s="24">
        <v>600000</v>
      </c>
      <c r="V208" s="24">
        <v>0</v>
      </c>
      <c r="W208" s="24">
        <f t="shared" si="26"/>
        <v>600000</v>
      </c>
      <c r="X208" s="25">
        <f t="shared" si="21"/>
        <v>0</v>
      </c>
      <c r="Y208" s="25">
        <f t="shared" si="22"/>
        <v>0</v>
      </c>
      <c r="Z208" s="25">
        <f t="shared" si="23"/>
        <v>0</v>
      </c>
      <c r="AA208" s="25">
        <f t="shared" si="24"/>
        <v>0</v>
      </c>
    </row>
    <row r="209" spans="1:27" ht="16" hidden="1" customHeight="1" outlineLevel="3" x14ac:dyDescent="0.35">
      <c r="A209" s="38"/>
      <c r="B209" s="38"/>
      <c r="C209" s="38" t="s">
        <v>471</v>
      </c>
      <c r="D209" s="38"/>
      <c r="E209" s="38"/>
      <c r="F209" s="47"/>
      <c r="G209" s="38"/>
      <c r="H209" s="38"/>
      <c r="I209" s="38"/>
      <c r="J209" s="48"/>
      <c r="K209" s="49">
        <f t="shared" ref="K209:W209" si="33">SUBTOTAL(9,K206:K208)</f>
        <v>900000</v>
      </c>
      <c r="L209" s="49">
        <f t="shared" si="33"/>
        <v>900000</v>
      </c>
      <c r="M209" s="49">
        <f t="shared" si="33"/>
        <v>0</v>
      </c>
      <c r="N209" s="49">
        <f t="shared" si="33"/>
        <v>900000</v>
      </c>
      <c r="O209" s="49">
        <f t="shared" si="33"/>
        <v>0</v>
      </c>
      <c r="P209" s="49">
        <f t="shared" si="33"/>
        <v>0</v>
      </c>
      <c r="Q209" s="49">
        <f t="shared" si="33"/>
        <v>0</v>
      </c>
      <c r="R209" s="49">
        <f t="shared" si="33"/>
        <v>0</v>
      </c>
      <c r="S209" s="49">
        <f t="shared" si="33"/>
        <v>0</v>
      </c>
      <c r="T209" s="49">
        <f t="shared" si="33"/>
        <v>450000</v>
      </c>
      <c r="U209" s="49">
        <f t="shared" si="33"/>
        <v>900000</v>
      </c>
      <c r="V209" s="49">
        <f t="shared" si="33"/>
        <v>0</v>
      </c>
      <c r="W209" s="49">
        <f t="shared" si="33"/>
        <v>900000</v>
      </c>
      <c r="X209" s="50">
        <f t="shared" ref="X209:X272" si="34">IFERROR(($R209/$L209),0)</f>
        <v>0</v>
      </c>
      <c r="Y209" s="50">
        <f t="shared" ref="Y209:Y272" si="35">IFERROR(($R209/$N209),0)</f>
        <v>0</v>
      </c>
      <c r="Z209" s="50">
        <f t="shared" ref="Z209:Z272" si="36">IFERROR((($O209+$P209+$Q209)/$N209),0)</f>
        <v>0</v>
      </c>
      <c r="AA209" s="50">
        <f t="shared" ref="AA209:AA272" si="37">$Y209+$Z209</f>
        <v>0</v>
      </c>
    </row>
    <row r="210" spans="1:27" ht="16" hidden="1" customHeight="1" outlineLevel="4" x14ac:dyDescent="0.35">
      <c r="A210" s="21" t="s">
        <v>273</v>
      </c>
      <c r="B210" s="21" t="s">
        <v>274</v>
      </c>
      <c r="C210" s="21">
        <v>6</v>
      </c>
      <c r="D210" s="21" t="s">
        <v>117</v>
      </c>
      <c r="E210" s="21" t="s">
        <v>53</v>
      </c>
      <c r="F210" s="22" t="s">
        <v>34</v>
      </c>
      <c r="G210" s="21">
        <v>1310</v>
      </c>
      <c r="H210" s="21">
        <v>709800000</v>
      </c>
      <c r="I210" s="21">
        <v>0</v>
      </c>
      <c r="J210" s="23" t="s">
        <v>118</v>
      </c>
      <c r="K210" s="24">
        <v>1581315</v>
      </c>
      <c r="L210" s="24">
        <v>1581315</v>
      </c>
      <c r="M210" s="24">
        <v>0</v>
      </c>
      <c r="N210" s="24">
        <f t="shared" si="25"/>
        <v>1581315</v>
      </c>
      <c r="O210" s="24">
        <v>0</v>
      </c>
      <c r="P210" s="24">
        <v>1145666.01</v>
      </c>
      <c r="Q210" s="24">
        <v>0</v>
      </c>
      <c r="R210" s="24">
        <v>435648.99</v>
      </c>
      <c r="S210" s="24">
        <v>435648.99</v>
      </c>
      <c r="T210" s="24">
        <v>0</v>
      </c>
      <c r="U210" s="24">
        <v>0</v>
      </c>
      <c r="V210" s="24">
        <v>0</v>
      </c>
      <c r="W210" s="24">
        <f t="shared" si="26"/>
        <v>0</v>
      </c>
      <c r="X210" s="25">
        <f t="shared" si="34"/>
        <v>0.27549791787215072</v>
      </c>
      <c r="Y210" s="25">
        <f t="shared" si="35"/>
        <v>0.27549791787215072</v>
      </c>
      <c r="Z210" s="25">
        <f t="shared" si="36"/>
        <v>0.72450208212784928</v>
      </c>
      <c r="AA210" s="25">
        <f t="shared" si="37"/>
        <v>1</v>
      </c>
    </row>
    <row r="211" spans="1:27" ht="16" hidden="1" customHeight="1" outlineLevel="4" x14ac:dyDescent="0.35">
      <c r="A211" s="21" t="s">
        <v>273</v>
      </c>
      <c r="B211" s="21" t="s">
        <v>274</v>
      </c>
      <c r="C211" s="21">
        <v>6</v>
      </c>
      <c r="D211" s="21" t="s">
        <v>117</v>
      </c>
      <c r="E211" s="21" t="s">
        <v>119</v>
      </c>
      <c r="F211" s="22" t="s">
        <v>34</v>
      </c>
      <c r="G211" s="21">
        <v>1310</v>
      </c>
      <c r="H211" s="21">
        <v>709800000</v>
      </c>
      <c r="I211" s="21">
        <v>0</v>
      </c>
      <c r="J211" s="23" t="s">
        <v>120</v>
      </c>
      <c r="K211" s="24">
        <v>909524</v>
      </c>
      <c r="L211" s="24">
        <v>909524</v>
      </c>
      <c r="M211" s="24">
        <v>0</v>
      </c>
      <c r="N211" s="24">
        <f t="shared" si="25"/>
        <v>909524</v>
      </c>
      <c r="O211" s="24">
        <v>0</v>
      </c>
      <c r="P211" s="24">
        <v>540781.92000000004</v>
      </c>
      <c r="Q211" s="24">
        <v>0</v>
      </c>
      <c r="R211" s="24">
        <v>368742.08</v>
      </c>
      <c r="S211" s="24">
        <v>368742.08</v>
      </c>
      <c r="T211" s="24">
        <v>0</v>
      </c>
      <c r="U211" s="24">
        <v>0</v>
      </c>
      <c r="V211" s="24">
        <v>0</v>
      </c>
      <c r="W211" s="24">
        <f t="shared" si="26"/>
        <v>0</v>
      </c>
      <c r="X211" s="25">
        <f t="shared" si="34"/>
        <v>0.40542314441400118</v>
      </c>
      <c r="Y211" s="25">
        <f t="shared" si="35"/>
        <v>0.40542314441400118</v>
      </c>
      <c r="Z211" s="25">
        <f t="shared" si="36"/>
        <v>0.59457685558599893</v>
      </c>
      <c r="AA211" s="25">
        <f t="shared" si="37"/>
        <v>1</v>
      </c>
    </row>
    <row r="212" spans="1:27" ht="16" hidden="1" customHeight="1" outlineLevel="4" x14ac:dyDescent="0.35">
      <c r="A212" s="21" t="s">
        <v>273</v>
      </c>
      <c r="B212" s="21" t="s">
        <v>274</v>
      </c>
      <c r="C212" s="21">
        <v>6</v>
      </c>
      <c r="D212" s="21" t="s">
        <v>117</v>
      </c>
      <c r="E212" s="21" t="s">
        <v>121</v>
      </c>
      <c r="F212" s="22" t="s">
        <v>34</v>
      </c>
      <c r="G212" s="21">
        <v>1310</v>
      </c>
      <c r="H212" s="21">
        <v>709800000</v>
      </c>
      <c r="I212" s="21">
        <v>0</v>
      </c>
      <c r="J212" s="23" t="s">
        <v>122</v>
      </c>
      <c r="K212" s="24">
        <v>4785352</v>
      </c>
      <c r="L212" s="24">
        <v>4785352</v>
      </c>
      <c r="M212" s="24">
        <v>0</v>
      </c>
      <c r="N212" s="24">
        <f t="shared" si="25"/>
        <v>4785352</v>
      </c>
      <c r="O212" s="24">
        <v>0</v>
      </c>
      <c r="P212" s="24">
        <v>2658919.84</v>
      </c>
      <c r="Q212" s="24">
        <v>0</v>
      </c>
      <c r="R212" s="24">
        <v>2126432.16</v>
      </c>
      <c r="S212" s="24">
        <v>2126432.16</v>
      </c>
      <c r="T212" s="24">
        <v>0</v>
      </c>
      <c r="U212" s="24">
        <v>0</v>
      </c>
      <c r="V212" s="24">
        <v>0</v>
      </c>
      <c r="W212" s="24">
        <f t="shared" si="26"/>
        <v>0</v>
      </c>
      <c r="X212" s="25">
        <f t="shared" si="34"/>
        <v>0.44436274698287609</v>
      </c>
      <c r="Y212" s="25">
        <f t="shared" si="35"/>
        <v>0.44436274698287609</v>
      </c>
      <c r="Z212" s="25">
        <f t="shared" si="36"/>
        <v>0.55563725301712386</v>
      </c>
      <c r="AA212" s="25">
        <f t="shared" si="37"/>
        <v>1</v>
      </c>
    </row>
    <row r="213" spans="1:27" ht="16" hidden="1" customHeight="1" outlineLevel="4" x14ac:dyDescent="0.35">
      <c r="A213" s="21" t="s">
        <v>273</v>
      </c>
      <c r="B213" s="21" t="s">
        <v>274</v>
      </c>
      <c r="C213" s="21">
        <v>6</v>
      </c>
      <c r="D213" s="21" t="s">
        <v>165</v>
      </c>
      <c r="E213" s="21" t="s">
        <v>33</v>
      </c>
      <c r="F213" s="22" t="s">
        <v>34</v>
      </c>
      <c r="G213" s="21">
        <v>1320</v>
      </c>
      <c r="H213" s="21">
        <v>709800000</v>
      </c>
      <c r="I213" s="21">
        <v>0</v>
      </c>
      <c r="J213" s="23" t="s">
        <v>166</v>
      </c>
      <c r="K213" s="24">
        <v>11784921</v>
      </c>
      <c r="L213" s="24">
        <v>11784921</v>
      </c>
      <c r="M213" s="24">
        <v>0</v>
      </c>
      <c r="N213" s="24">
        <f t="shared" si="25"/>
        <v>11784921</v>
      </c>
      <c r="O213" s="24">
        <v>0</v>
      </c>
      <c r="P213" s="24">
        <v>0</v>
      </c>
      <c r="Q213" s="24">
        <v>0</v>
      </c>
      <c r="R213" s="24">
        <v>411617.2</v>
      </c>
      <c r="S213" s="24">
        <v>411617.2</v>
      </c>
      <c r="T213" s="24">
        <v>11373303.800000001</v>
      </c>
      <c r="U213" s="24">
        <v>11373303.800000001</v>
      </c>
      <c r="V213" s="24">
        <v>0</v>
      </c>
      <c r="W213" s="24">
        <f t="shared" si="26"/>
        <v>11373303.800000001</v>
      </c>
      <c r="X213" s="25">
        <f t="shared" si="34"/>
        <v>3.4927446692260389E-2</v>
      </c>
      <c r="Y213" s="25">
        <f t="shared" si="35"/>
        <v>3.4927446692260389E-2</v>
      </c>
      <c r="Z213" s="25">
        <f t="shared" si="36"/>
        <v>0</v>
      </c>
      <c r="AA213" s="25">
        <f t="shared" si="37"/>
        <v>3.4927446692260389E-2</v>
      </c>
    </row>
    <row r="214" spans="1:27" ht="16" hidden="1" customHeight="1" outlineLevel="3" x14ac:dyDescent="0.35">
      <c r="A214" s="38"/>
      <c r="B214" s="38"/>
      <c r="C214" s="38" t="s">
        <v>473</v>
      </c>
      <c r="D214" s="38"/>
      <c r="E214" s="38"/>
      <c r="F214" s="47"/>
      <c r="G214" s="38"/>
      <c r="H214" s="38"/>
      <c r="I214" s="38"/>
      <c r="J214" s="48"/>
      <c r="K214" s="49">
        <f t="shared" ref="K214:W214" si="38">SUBTOTAL(9,K210:K213)</f>
        <v>19061112</v>
      </c>
      <c r="L214" s="49">
        <f t="shared" si="38"/>
        <v>19061112</v>
      </c>
      <c r="M214" s="49">
        <f t="shared" si="38"/>
        <v>0</v>
      </c>
      <c r="N214" s="49">
        <f t="shared" si="38"/>
        <v>19061112</v>
      </c>
      <c r="O214" s="49">
        <f t="shared" si="38"/>
        <v>0</v>
      </c>
      <c r="P214" s="49">
        <f t="shared" si="38"/>
        <v>4345367.7699999996</v>
      </c>
      <c r="Q214" s="49">
        <f t="shared" si="38"/>
        <v>0</v>
      </c>
      <c r="R214" s="49">
        <f t="shared" si="38"/>
        <v>3342440.4300000006</v>
      </c>
      <c r="S214" s="49">
        <f t="shared" si="38"/>
        <v>3342440.4300000006</v>
      </c>
      <c r="T214" s="49">
        <f t="shared" si="38"/>
        <v>11373303.800000001</v>
      </c>
      <c r="U214" s="49">
        <f t="shared" si="38"/>
        <v>11373303.800000001</v>
      </c>
      <c r="V214" s="49">
        <f t="shared" si="38"/>
        <v>0</v>
      </c>
      <c r="W214" s="49">
        <f t="shared" si="38"/>
        <v>11373303.800000001</v>
      </c>
      <c r="X214" s="50">
        <f t="shared" si="34"/>
        <v>0.17535390537551013</v>
      </c>
      <c r="Y214" s="50">
        <f t="shared" si="35"/>
        <v>0.17535390537551013</v>
      </c>
      <c r="Z214" s="50">
        <f t="shared" si="36"/>
        <v>0.22797031831091488</v>
      </c>
      <c r="AA214" s="50">
        <f t="shared" si="37"/>
        <v>0.40332422368642501</v>
      </c>
    </row>
    <row r="215" spans="1:27" ht="16" customHeight="1" outlineLevel="2" collapsed="1" x14ac:dyDescent="0.35">
      <c r="A215" s="38"/>
      <c r="B215" s="38" t="s">
        <v>464</v>
      </c>
      <c r="C215" s="38"/>
      <c r="D215" s="38"/>
      <c r="E215" s="38"/>
      <c r="F215" s="47"/>
      <c r="G215" s="38"/>
      <c r="H215" s="38"/>
      <c r="I215" s="38"/>
      <c r="J215" s="48"/>
      <c r="K215" s="49">
        <f t="shared" ref="K215:W215" si="39">SUBTOTAL(9,K182:K213)</f>
        <v>642480428</v>
      </c>
      <c r="L215" s="49">
        <f t="shared" si="39"/>
        <v>643680428</v>
      </c>
      <c r="M215" s="49">
        <f t="shared" si="39"/>
        <v>0</v>
      </c>
      <c r="N215" s="49">
        <f t="shared" si="39"/>
        <v>643680428</v>
      </c>
      <c r="O215" s="49">
        <f t="shared" si="39"/>
        <v>0</v>
      </c>
      <c r="P215" s="49">
        <f t="shared" si="39"/>
        <v>47986975.86999999</v>
      </c>
      <c r="Q215" s="49">
        <f t="shared" si="39"/>
        <v>0</v>
      </c>
      <c r="R215" s="49">
        <f t="shared" si="39"/>
        <v>218635830.18000004</v>
      </c>
      <c r="S215" s="49">
        <f t="shared" si="39"/>
        <v>218635830.18000004</v>
      </c>
      <c r="T215" s="49">
        <f t="shared" si="39"/>
        <v>367028711.86000007</v>
      </c>
      <c r="U215" s="49">
        <f t="shared" si="39"/>
        <v>377057621.95000005</v>
      </c>
      <c r="V215" s="49">
        <f t="shared" si="39"/>
        <v>0</v>
      </c>
      <c r="W215" s="49">
        <f t="shared" si="39"/>
        <v>377057621.94999999</v>
      </c>
      <c r="X215" s="50">
        <f t="shared" si="34"/>
        <v>0.3396651827046076</v>
      </c>
      <c r="Y215" s="50">
        <f t="shared" si="35"/>
        <v>0.3396651827046076</v>
      </c>
      <c r="Z215" s="50">
        <f t="shared" si="36"/>
        <v>7.4550932081470692E-2</v>
      </c>
      <c r="AA215" s="50">
        <f t="shared" si="37"/>
        <v>0.41421611478607828</v>
      </c>
    </row>
    <row r="216" spans="1:27" ht="16" hidden="1" customHeight="1" outlineLevel="4" x14ac:dyDescent="0.35">
      <c r="A216" s="21" t="s">
        <v>273</v>
      </c>
      <c r="B216" s="21" t="s">
        <v>279</v>
      </c>
      <c r="C216" s="21">
        <v>0</v>
      </c>
      <c r="D216" s="21" t="s">
        <v>32</v>
      </c>
      <c r="E216" s="21" t="s">
        <v>33</v>
      </c>
      <c r="F216" s="22" t="s">
        <v>34</v>
      </c>
      <c r="G216" s="21">
        <v>1111</v>
      </c>
      <c r="H216" s="21">
        <v>709800000</v>
      </c>
      <c r="I216" s="21">
        <v>0</v>
      </c>
      <c r="J216" s="23" t="s">
        <v>280</v>
      </c>
      <c r="K216" s="24">
        <v>3125277046</v>
      </c>
      <c r="L216" s="24">
        <v>3125277046</v>
      </c>
      <c r="M216" s="24">
        <v>0</v>
      </c>
      <c r="N216" s="24">
        <f t="shared" si="25"/>
        <v>3125277046</v>
      </c>
      <c r="O216" s="24">
        <v>0</v>
      </c>
      <c r="P216" s="24">
        <v>0</v>
      </c>
      <c r="Q216" s="24">
        <v>0</v>
      </c>
      <c r="R216" s="24">
        <v>1106533616.22</v>
      </c>
      <c r="S216" s="24">
        <v>1106533616.22</v>
      </c>
      <c r="T216" s="24">
        <v>2018743429.78</v>
      </c>
      <c r="U216" s="24">
        <v>2018743429.78</v>
      </c>
      <c r="V216" s="24">
        <v>0</v>
      </c>
      <c r="W216" s="24">
        <f t="shared" si="26"/>
        <v>2018743429.78</v>
      </c>
      <c r="X216" s="25">
        <f t="shared" si="34"/>
        <v>0.35405936815625272</v>
      </c>
      <c r="Y216" s="25">
        <f t="shared" si="35"/>
        <v>0.35405936815625272</v>
      </c>
      <c r="Z216" s="25">
        <f t="shared" si="36"/>
        <v>0</v>
      </c>
      <c r="AA216" s="25">
        <f t="shared" si="37"/>
        <v>0.35405936815625272</v>
      </c>
    </row>
    <row r="217" spans="1:27" ht="16" hidden="1" customHeight="1" outlineLevel="4" x14ac:dyDescent="0.35">
      <c r="A217" s="21" t="s">
        <v>273</v>
      </c>
      <c r="B217" s="21" t="s">
        <v>279</v>
      </c>
      <c r="C217" s="21">
        <v>0</v>
      </c>
      <c r="D217" s="21" t="s">
        <v>36</v>
      </c>
      <c r="E217" s="21" t="s">
        <v>33</v>
      </c>
      <c r="F217" s="22" t="s">
        <v>34</v>
      </c>
      <c r="G217" s="21">
        <v>1111</v>
      </c>
      <c r="H217" s="21">
        <v>709800000</v>
      </c>
      <c r="I217" s="21">
        <v>0</v>
      </c>
      <c r="J217" s="23" t="s">
        <v>37</v>
      </c>
      <c r="K217" s="24">
        <v>315103</v>
      </c>
      <c r="L217" s="24">
        <v>10315103</v>
      </c>
      <c r="M217" s="24">
        <v>0</v>
      </c>
      <c r="N217" s="24">
        <f t="shared" si="25"/>
        <v>10315103</v>
      </c>
      <c r="O217" s="24">
        <v>0</v>
      </c>
      <c r="P217" s="24">
        <v>0</v>
      </c>
      <c r="Q217" s="24">
        <v>0</v>
      </c>
      <c r="R217" s="24">
        <v>0</v>
      </c>
      <c r="S217" s="24">
        <v>0</v>
      </c>
      <c r="T217" s="24">
        <v>10315103</v>
      </c>
      <c r="U217" s="24">
        <v>10315103</v>
      </c>
      <c r="V217" s="24">
        <v>0</v>
      </c>
      <c r="W217" s="24">
        <f t="shared" si="26"/>
        <v>10315103</v>
      </c>
      <c r="X217" s="25">
        <f t="shared" si="34"/>
        <v>0</v>
      </c>
      <c r="Y217" s="25">
        <f t="shared" si="35"/>
        <v>0</v>
      </c>
      <c r="Z217" s="25">
        <f t="shared" si="36"/>
        <v>0</v>
      </c>
      <c r="AA217" s="25">
        <f t="shared" si="37"/>
        <v>0</v>
      </c>
    </row>
    <row r="218" spans="1:27" ht="16" hidden="1" customHeight="1" outlineLevel="4" x14ac:dyDescent="0.35">
      <c r="A218" s="21" t="s">
        <v>273</v>
      </c>
      <c r="B218" s="21" t="s">
        <v>279</v>
      </c>
      <c r="C218" s="21">
        <v>0</v>
      </c>
      <c r="D218" s="21" t="s">
        <v>38</v>
      </c>
      <c r="E218" s="21" t="s">
        <v>33</v>
      </c>
      <c r="F218" s="22" t="s">
        <v>34</v>
      </c>
      <c r="G218" s="21">
        <v>1111</v>
      </c>
      <c r="H218" s="21">
        <v>709800000</v>
      </c>
      <c r="I218" s="21">
        <v>0</v>
      </c>
      <c r="J218" s="23" t="s">
        <v>39</v>
      </c>
      <c r="K218" s="24">
        <v>8782646</v>
      </c>
      <c r="L218" s="24">
        <v>8782646</v>
      </c>
      <c r="M218" s="24">
        <v>0</v>
      </c>
      <c r="N218" s="24">
        <f t="shared" si="25"/>
        <v>8782646</v>
      </c>
      <c r="O218" s="24">
        <v>0</v>
      </c>
      <c r="P218" s="24">
        <v>0</v>
      </c>
      <c r="Q218" s="24">
        <v>0</v>
      </c>
      <c r="R218" s="24">
        <v>2260167.5</v>
      </c>
      <c r="S218" s="24">
        <v>2260167.5</v>
      </c>
      <c r="T218" s="24">
        <v>6522478.5</v>
      </c>
      <c r="U218" s="24">
        <v>6522478.5</v>
      </c>
      <c r="V218" s="24">
        <v>0</v>
      </c>
      <c r="W218" s="24">
        <f t="shared" si="26"/>
        <v>6522478.5</v>
      </c>
      <c r="X218" s="25">
        <f t="shared" si="34"/>
        <v>0.25734471137741405</v>
      </c>
      <c r="Y218" s="25">
        <f t="shared" si="35"/>
        <v>0.25734471137741405</v>
      </c>
      <c r="Z218" s="25">
        <f t="shared" si="36"/>
        <v>0</v>
      </c>
      <c r="AA218" s="25">
        <f t="shared" si="37"/>
        <v>0.25734471137741405</v>
      </c>
    </row>
    <row r="219" spans="1:27" ht="16" hidden="1" customHeight="1" outlineLevel="4" x14ac:dyDescent="0.35">
      <c r="A219" s="21" t="s">
        <v>273</v>
      </c>
      <c r="B219" s="21" t="s">
        <v>279</v>
      </c>
      <c r="C219" s="21">
        <v>0</v>
      </c>
      <c r="D219" s="21" t="s">
        <v>42</v>
      </c>
      <c r="E219" s="21" t="s">
        <v>33</v>
      </c>
      <c r="F219" s="22" t="s">
        <v>34</v>
      </c>
      <c r="G219" s="21">
        <v>1111</v>
      </c>
      <c r="H219" s="21">
        <v>709800000</v>
      </c>
      <c r="I219" s="21">
        <v>0</v>
      </c>
      <c r="J219" s="23" t="s">
        <v>43</v>
      </c>
      <c r="K219" s="24">
        <v>998161809</v>
      </c>
      <c r="L219" s="24">
        <v>998161809</v>
      </c>
      <c r="M219" s="24">
        <v>0</v>
      </c>
      <c r="N219" s="24">
        <f t="shared" si="25"/>
        <v>998161809</v>
      </c>
      <c r="O219" s="24">
        <v>0</v>
      </c>
      <c r="P219" s="24">
        <v>0</v>
      </c>
      <c r="Q219" s="24">
        <v>0</v>
      </c>
      <c r="R219" s="24">
        <v>363898567.01999998</v>
      </c>
      <c r="S219" s="24">
        <v>363898567.01999998</v>
      </c>
      <c r="T219" s="24">
        <v>634263241.98000002</v>
      </c>
      <c r="U219" s="24">
        <v>634263241.98000002</v>
      </c>
      <c r="V219" s="24">
        <v>0</v>
      </c>
      <c r="W219" s="24">
        <f t="shared" si="26"/>
        <v>634263241.98000002</v>
      </c>
      <c r="X219" s="25">
        <f t="shared" si="34"/>
        <v>0.36456871394886237</v>
      </c>
      <c r="Y219" s="25">
        <f t="shared" si="35"/>
        <v>0.36456871394886237</v>
      </c>
      <c r="Z219" s="25">
        <f t="shared" si="36"/>
        <v>0</v>
      </c>
      <c r="AA219" s="25">
        <f t="shared" si="37"/>
        <v>0.36456871394886237</v>
      </c>
    </row>
    <row r="220" spans="1:27" ht="16" hidden="1" customHeight="1" outlineLevel="4" x14ac:dyDescent="0.35">
      <c r="A220" s="21" t="s">
        <v>273</v>
      </c>
      <c r="B220" s="21" t="s">
        <v>279</v>
      </c>
      <c r="C220" s="21">
        <v>0</v>
      </c>
      <c r="D220" s="21" t="s">
        <v>44</v>
      </c>
      <c r="E220" s="21" t="s">
        <v>33</v>
      </c>
      <c r="F220" s="22" t="s">
        <v>34</v>
      </c>
      <c r="G220" s="21">
        <v>1111</v>
      </c>
      <c r="H220" s="21">
        <v>709800000</v>
      </c>
      <c r="I220" s="21">
        <v>0</v>
      </c>
      <c r="J220" s="23" t="s">
        <v>45</v>
      </c>
      <c r="K220" s="24">
        <v>1073842830</v>
      </c>
      <c r="L220" s="24">
        <v>1073842830</v>
      </c>
      <c r="M220" s="24">
        <v>0</v>
      </c>
      <c r="N220" s="24">
        <f t="shared" si="25"/>
        <v>1073842830</v>
      </c>
      <c r="O220" s="24">
        <v>0</v>
      </c>
      <c r="P220" s="24">
        <v>0</v>
      </c>
      <c r="Q220" s="24">
        <v>0</v>
      </c>
      <c r="R220" s="24">
        <v>432787697.63999999</v>
      </c>
      <c r="S220" s="24">
        <v>432787697.63999999</v>
      </c>
      <c r="T220" s="24">
        <v>641055132.36000001</v>
      </c>
      <c r="U220" s="24">
        <v>641055132.36000001</v>
      </c>
      <c r="V220" s="24">
        <v>0</v>
      </c>
      <c r="W220" s="24">
        <f t="shared" si="26"/>
        <v>641055132.36000001</v>
      </c>
      <c r="X220" s="25">
        <f t="shared" si="34"/>
        <v>0.40302704040962867</v>
      </c>
      <c r="Y220" s="25">
        <f t="shared" si="35"/>
        <v>0.40302704040962867</v>
      </c>
      <c r="Z220" s="25">
        <f t="shared" si="36"/>
        <v>0</v>
      </c>
      <c r="AA220" s="25">
        <f t="shared" si="37"/>
        <v>0.40302704040962867</v>
      </c>
    </row>
    <row r="221" spans="1:27" ht="16" hidden="1" customHeight="1" outlineLevel="4" x14ac:dyDescent="0.35">
      <c r="A221" s="21" t="s">
        <v>273</v>
      </c>
      <c r="B221" s="21" t="s">
        <v>279</v>
      </c>
      <c r="C221" s="21">
        <v>0</v>
      </c>
      <c r="D221" s="21" t="s">
        <v>46</v>
      </c>
      <c r="E221" s="21" t="s">
        <v>33</v>
      </c>
      <c r="F221" s="22" t="s">
        <v>34</v>
      </c>
      <c r="G221" s="21">
        <v>1111</v>
      </c>
      <c r="H221" s="21">
        <v>709800000</v>
      </c>
      <c r="I221" s="21">
        <v>0</v>
      </c>
      <c r="J221" s="23" t="s">
        <v>281</v>
      </c>
      <c r="K221" s="24">
        <v>524401603</v>
      </c>
      <c r="L221" s="24">
        <v>524401603</v>
      </c>
      <c r="M221" s="24">
        <v>0</v>
      </c>
      <c r="N221" s="24">
        <f t="shared" si="25"/>
        <v>524401603</v>
      </c>
      <c r="O221" s="24">
        <v>0</v>
      </c>
      <c r="P221" s="24">
        <v>0</v>
      </c>
      <c r="Q221" s="24">
        <v>0</v>
      </c>
      <c r="R221" s="24">
        <v>998415.15</v>
      </c>
      <c r="S221" s="24">
        <v>998415.15</v>
      </c>
      <c r="T221" s="24">
        <v>523403187.85000002</v>
      </c>
      <c r="U221" s="24">
        <v>523403187.85000002</v>
      </c>
      <c r="V221" s="24">
        <v>0</v>
      </c>
      <c r="W221" s="24">
        <f t="shared" si="26"/>
        <v>523403187.85000002</v>
      </c>
      <c r="X221" s="25">
        <f t="shared" si="34"/>
        <v>1.9039132304101672E-3</v>
      </c>
      <c r="Y221" s="25">
        <f t="shared" si="35"/>
        <v>1.9039132304101672E-3</v>
      </c>
      <c r="Z221" s="25">
        <f t="shared" si="36"/>
        <v>0</v>
      </c>
      <c r="AA221" s="25">
        <f t="shared" si="37"/>
        <v>1.9039132304101672E-3</v>
      </c>
    </row>
    <row r="222" spans="1:27" ht="16" hidden="1" customHeight="1" outlineLevel="4" x14ac:dyDescent="0.35">
      <c r="A222" s="21" t="s">
        <v>273</v>
      </c>
      <c r="B222" s="21" t="s">
        <v>279</v>
      </c>
      <c r="C222" s="21">
        <v>0</v>
      </c>
      <c r="D222" s="21" t="s">
        <v>48</v>
      </c>
      <c r="E222" s="21" t="s">
        <v>33</v>
      </c>
      <c r="F222" s="22" t="s">
        <v>34</v>
      </c>
      <c r="G222" s="21">
        <v>1111</v>
      </c>
      <c r="H222" s="21">
        <v>709800000</v>
      </c>
      <c r="I222" s="21">
        <v>0</v>
      </c>
      <c r="J222" s="23" t="s">
        <v>49</v>
      </c>
      <c r="K222" s="24">
        <v>482813158</v>
      </c>
      <c r="L222" s="24">
        <v>470313158</v>
      </c>
      <c r="M222" s="24">
        <v>0</v>
      </c>
      <c r="N222" s="24">
        <f t="shared" si="25"/>
        <v>470313158</v>
      </c>
      <c r="O222" s="24">
        <v>0</v>
      </c>
      <c r="P222" s="24">
        <v>0</v>
      </c>
      <c r="Q222" s="24">
        <v>0</v>
      </c>
      <c r="R222" s="24">
        <v>417043203.86000001</v>
      </c>
      <c r="S222" s="24">
        <v>417043203.86000001</v>
      </c>
      <c r="T222" s="24">
        <v>53269954.140000001</v>
      </c>
      <c r="U222" s="24">
        <v>53269954.140000001</v>
      </c>
      <c r="V222" s="24">
        <v>0</v>
      </c>
      <c r="W222" s="24">
        <f t="shared" si="26"/>
        <v>53269954.139999986</v>
      </c>
      <c r="X222" s="25">
        <f t="shared" si="34"/>
        <v>0.88673513969600659</v>
      </c>
      <c r="Y222" s="25">
        <f t="shared" si="35"/>
        <v>0.88673513969600659</v>
      </c>
      <c r="Z222" s="25">
        <f t="shared" si="36"/>
        <v>0</v>
      </c>
      <c r="AA222" s="25">
        <f t="shared" si="37"/>
        <v>0.88673513969600659</v>
      </c>
    </row>
    <row r="223" spans="1:27" ht="16" hidden="1" customHeight="1" outlineLevel="4" x14ac:dyDescent="0.35">
      <c r="A223" s="21" t="s">
        <v>273</v>
      </c>
      <c r="B223" s="21" t="s">
        <v>279</v>
      </c>
      <c r="C223" s="21">
        <v>0</v>
      </c>
      <c r="D223" s="21" t="s">
        <v>50</v>
      </c>
      <c r="E223" s="21" t="s">
        <v>33</v>
      </c>
      <c r="F223" s="22" t="s">
        <v>34</v>
      </c>
      <c r="G223" s="21">
        <v>1111</v>
      </c>
      <c r="H223" s="21">
        <v>709800000</v>
      </c>
      <c r="I223" s="21">
        <v>0</v>
      </c>
      <c r="J223" s="23" t="s">
        <v>51</v>
      </c>
      <c r="K223" s="24">
        <v>615791810</v>
      </c>
      <c r="L223" s="24">
        <v>615791810</v>
      </c>
      <c r="M223" s="24">
        <v>0</v>
      </c>
      <c r="N223" s="24">
        <f t="shared" ref="N223:N294" si="40">$L223</f>
        <v>615791810</v>
      </c>
      <c r="O223" s="24">
        <v>0</v>
      </c>
      <c r="P223" s="24">
        <v>0</v>
      </c>
      <c r="Q223" s="24">
        <v>0</v>
      </c>
      <c r="R223" s="24">
        <v>236236622.12</v>
      </c>
      <c r="S223" s="24">
        <v>236236622.12</v>
      </c>
      <c r="T223" s="24">
        <v>379555187.88</v>
      </c>
      <c r="U223" s="24">
        <v>379555187.88</v>
      </c>
      <c r="V223" s="24">
        <v>0</v>
      </c>
      <c r="W223" s="24">
        <f t="shared" si="26"/>
        <v>379555187.88</v>
      </c>
      <c r="X223" s="25">
        <f t="shared" si="34"/>
        <v>0.38363066589014883</v>
      </c>
      <c r="Y223" s="25">
        <f t="shared" si="35"/>
        <v>0.38363066589014883</v>
      </c>
      <c r="Z223" s="25">
        <f t="shared" si="36"/>
        <v>0</v>
      </c>
      <c r="AA223" s="25">
        <f t="shared" si="37"/>
        <v>0.38363066589014883</v>
      </c>
    </row>
    <row r="224" spans="1:27" ht="16" hidden="1" customHeight="1" outlineLevel="4" x14ac:dyDescent="0.35">
      <c r="A224" s="21" t="s">
        <v>273</v>
      </c>
      <c r="B224" s="21" t="s">
        <v>279</v>
      </c>
      <c r="C224" s="21">
        <v>0</v>
      </c>
      <c r="D224" s="21" t="s">
        <v>52</v>
      </c>
      <c r="E224" s="21" t="s">
        <v>53</v>
      </c>
      <c r="F224" s="22" t="s">
        <v>34</v>
      </c>
      <c r="G224" s="21">
        <v>1112</v>
      </c>
      <c r="H224" s="21">
        <v>709800000</v>
      </c>
      <c r="I224" s="21">
        <v>0</v>
      </c>
      <c r="J224" s="23" t="s">
        <v>282</v>
      </c>
      <c r="K224" s="24">
        <v>572524771</v>
      </c>
      <c r="L224" s="24">
        <v>572524771</v>
      </c>
      <c r="M224" s="24">
        <v>0</v>
      </c>
      <c r="N224" s="24">
        <f t="shared" si="40"/>
        <v>572524771</v>
      </c>
      <c r="O224" s="24">
        <v>0</v>
      </c>
      <c r="P224" s="24">
        <v>337008153</v>
      </c>
      <c r="Q224" s="24">
        <v>0</v>
      </c>
      <c r="R224" s="24">
        <v>235516618</v>
      </c>
      <c r="S224" s="24">
        <v>235516618</v>
      </c>
      <c r="T224" s="24">
        <v>0</v>
      </c>
      <c r="U224" s="24">
        <v>0</v>
      </c>
      <c r="V224" s="24">
        <v>0</v>
      </c>
      <c r="W224" s="24">
        <f t="shared" ref="W224:W295" si="41">$N224-($O224+$P224+$Q224+$R224+$V224)</f>
        <v>0</v>
      </c>
      <c r="X224" s="25">
        <f t="shared" si="34"/>
        <v>0.41136493987611239</v>
      </c>
      <c r="Y224" s="25">
        <f t="shared" si="35"/>
        <v>0.41136493987611239</v>
      </c>
      <c r="Z224" s="25">
        <f t="shared" si="36"/>
        <v>0.58863506012388767</v>
      </c>
      <c r="AA224" s="25">
        <f t="shared" si="37"/>
        <v>1</v>
      </c>
    </row>
    <row r="225" spans="1:27" ht="16" hidden="1" customHeight="1" outlineLevel="4" x14ac:dyDescent="0.35">
      <c r="A225" s="21" t="s">
        <v>273</v>
      </c>
      <c r="B225" s="21" t="s">
        <v>279</v>
      </c>
      <c r="C225" s="21">
        <v>0</v>
      </c>
      <c r="D225" s="21" t="s">
        <v>55</v>
      </c>
      <c r="E225" s="21" t="s">
        <v>53</v>
      </c>
      <c r="F225" s="22" t="s">
        <v>34</v>
      </c>
      <c r="G225" s="21">
        <v>1112</v>
      </c>
      <c r="H225" s="21">
        <v>709800000</v>
      </c>
      <c r="I225" s="21">
        <v>0</v>
      </c>
      <c r="J225" s="23" t="s">
        <v>283</v>
      </c>
      <c r="K225" s="24">
        <v>31476687</v>
      </c>
      <c r="L225" s="24">
        <v>31476687</v>
      </c>
      <c r="M225" s="24">
        <v>0</v>
      </c>
      <c r="N225" s="24">
        <f t="shared" si="40"/>
        <v>31476687</v>
      </c>
      <c r="O225" s="24">
        <v>0</v>
      </c>
      <c r="P225" s="24">
        <v>18746038</v>
      </c>
      <c r="Q225" s="24">
        <v>0</v>
      </c>
      <c r="R225" s="24">
        <v>12730649</v>
      </c>
      <c r="S225" s="24">
        <v>12730649</v>
      </c>
      <c r="T225" s="24">
        <v>0</v>
      </c>
      <c r="U225" s="24">
        <v>0</v>
      </c>
      <c r="V225" s="24">
        <v>0</v>
      </c>
      <c r="W225" s="24">
        <f t="shared" si="41"/>
        <v>0</v>
      </c>
      <c r="X225" s="25">
        <f t="shared" si="34"/>
        <v>0.40444691653857978</v>
      </c>
      <c r="Y225" s="25">
        <f t="shared" si="35"/>
        <v>0.40444691653857978</v>
      </c>
      <c r="Z225" s="25">
        <f t="shared" si="36"/>
        <v>0.59555308346142022</v>
      </c>
      <c r="AA225" s="25">
        <f t="shared" si="37"/>
        <v>1</v>
      </c>
    </row>
    <row r="226" spans="1:27" ht="16" hidden="1" customHeight="1" outlineLevel="4" x14ac:dyDescent="0.35">
      <c r="A226" s="21" t="s">
        <v>273</v>
      </c>
      <c r="B226" s="21" t="s">
        <v>279</v>
      </c>
      <c r="C226" s="21">
        <v>0</v>
      </c>
      <c r="D226" s="21" t="s">
        <v>57</v>
      </c>
      <c r="E226" s="21" t="s">
        <v>53</v>
      </c>
      <c r="F226" s="22" t="s">
        <v>34</v>
      </c>
      <c r="G226" s="21">
        <v>1112</v>
      </c>
      <c r="H226" s="21">
        <v>709800000</v>
      </c>
      <c r="I226" s="21">
        <v>0</v>
      </c>
      <c r="J226" s="23" t="s">
        <v>58</v>
      </c>
      <c r="K226" s="24">
        <v>96184304</v>
      </c>
      <c r="L226" s="24">
        <v>96184304</v>
      </c>
      <c r="M226" s="24">
        <v>0</v>
      </c>
      <c r="N226" s="24">
        <f t="shared" si="40"/>
        <v>96184304</v>
      </c>
      <c r="O226" s="24">
        <v>0</v>
      </c>
      <c r="P226" s="24">
        <v>66288238</v>
      </c>
      <c r="Q226" s="24">
        <v>0</v>
      </c>
      <c r="R226" s="24">
        <v>29896066</v>
      </c>
      <c r="S226" s="24">
        <v>29896066</v>
      </c>
      <c r="T226" s="24">
        <v>0</v>
      </c>
      <c r="U226" s="24">
        <v>0</v>
      </c>
      <c r="V226" s="24">
        <v>0</v>
      </c>
      <c r="W226" s="24">
        <f t="shared" si="41"/>
        <v>0</v>
      </c>
      <c r="X226" s="25">
        <f t="shared" si="34"/>
        <v>0.31082063035981422</v>
      </c>
      <c r="Y226" s="25">
        <f t="shared" si="35"/>
        <v>0.31082063035981422</v>
      </c>
      <c r="Z226" s="25">
        <f t="shared" si="36"/>
        <v>0.68917936964018578</v>
      </c>
      <c r="AA226" s="25">
        <f t="shared" si="37"/>
        <v>1</v>
      </c>
    </row>
    <row r="227" spans="1:27" ht="16" hidden="1" customHeight="1" outlineLevel="4" x14ac:dyDescent="0.35">
      <c r="A227" s="21" t="s">
        <v>273</v>
      </c>
      <c r="B227" s="21" t="s">
        <v>279</v>
      </c>
      <c r="C227" s="21">
        <v>0</v>
      </c>
      <c r="D227" s="21" t="s">
        <v>59</v>
      </c>
      <c r="E227" s="21" t="s">
        <v>53</v>
      </c>
      <c r="F227" s="22" t="s">
        <v>34</v>
      </c>
      <c r="G227" s="21">
        <v>1112</v>
      </c>
      <c r="H227" s="21">
        <v>709800000</v>
      </c>
      <c r="I227" s="21">
        <v>0</v>
      </c>
      <c r="J227" s="23" t="s">
        <v>284</v>
      </c>
      <c r="K227" s="24">
        <v>188860121</v>
      </c>
      <c r="L227" s="24">
        <v>188860121</v>
      </c>
      <c r="M227" s="24">
        <v>0</v>
      </c>
      <c r="N227" s="24">
        <f t="shared" si="40"/>
        <v>188860121</v>
      </c>
      <c r="O227" s="24">
        <v>0</v>
      </c>
      <c r="P227" s="24">
        <v>112476314</v>
      </c>
      <c r="Q227" s="24">
        <v>0</v>
      </c>
      <c r="R227" s="24">
        <v>76383807</v>
      </c>
      <c r="S227" s="24">
        <v>76383807</v>
      </c>
      <c r="T227" s="24">
        <v>0</v>
      </c>
      <c r="U227" s="24">
        <v>0</v>
      </c>
      <c r="V227" s="24">
        <v>0</v>
      </c>
      <c r="W227" s="24">
        <f t="shared" si="41"/>
        <v>0</v>
      </c>
      <c r="X227" s="25">
        <f t="shared" si="34"/>
        <v>0.4044464580217017</v>
      </c>
      <c r="Y227" s="25">
        <f t="shared" si="35"/>
        <v>0.4044464580217017</v>
      </c>
      <c r="Z227" s="25">
        <f t="shared" si="36"/>
        <v>0.59555354197829835</v>
      </c>
      <c r="AA227" s="25">
        <f t="shared" si="37"/>
        <v>1</v>
      </c>
    </row>
    <row r="228" spans="1:27" ht="16" hidden="1" customHeight="1" outlineLevel="4" x14ac:dyDescent="0.35">
      <c r="A228" s="21" t="s">
        <v>273</v>
      </c>
      <c r="B228" s="21" t="s">
        <v>279</v>
      </c>
      <c r="C228" s="21">
        <v>0</v>
      </c>
      <c r="D228" s="21" t="s">
        <v>61</v>
      </c>
      <c r="E228" s="21" t="s">
        <v>53</v>
      </c>
      <c r="F228" s="22" t="s">
        <v>34</v>
      </c>
      <c r="G228" s="21">
        <v>1112</v>
      </c>
      <c r="H228" s="21">
        <v>709800000</v>
      </c>
      <c r="I228" s="21">
        <v>0</v>
      </c>
      <c r="J228" s="23" t="s">
        <v>285</v>
      </c>
      <c r="K228" s="24">
        <v>94430061</v>
      </c>
      <c r="L228" s="24">
        <v>94430061</v>
      </c>
      <c r="M228" s="24">
        <v>0</v>
      </c>
      <c r="N228" s="24">
        <f t="shared" si="40"/>
        <v>94430061</v>
      </c>
      <c r="O228" s="24">
        <v>0</v>
      </c>
      <c r="P228" s="24">
        <v>56238183</v>
      </c>
      <c r="Q228" s="24">
        <v>0</v>
      </c>
      <c r="R228" s="24">
        <v>38191878</v>
      </c>
      <c r="S228" s="24">
        <v>38191878</v>
      </c>
      <c r="T228" s="24">
        <v>0</v>
      </c>
      <c r="U228" s="24">
        <v>0</v>
      </c>
      <c r="V228" s="24">
        <v>0</v>
      </c>
      <c r="W228" s="24">
        <f t="shared" si="41"/>
        <v>0</v>
      </c>
      <c r="X228" s="25">
        <f t="shared" si="34"/>
        <v>0.40444618583906239</v>
      </c>
      <c r="Y228" s="25">
        <f t="shared" si="35"/>
        <v>0.40444618583906239</v>
      </c>
      <c r="Z228" s="25">
        <f t="shared" si="36"/>
        <v>0.59555381416093756</v>
      </c>
      <c r="AA228" s="25">
        <f t="shared" si="37"/>
        <v>1</v>
      </c>
    </row>
    <row r="229" spans="1:27" ht="16" hidden="1" customHeight="1" outlineLevel="4" x14ac:dyDescent="0.35">
      <c r="A229" s="21" t="s">
        <v>273</v>
      </c>
      <c r="B229" s="21" t="s">
        <v>279</v>
      </c>
      <c r="C229" s="21">
        <v>0</v>
      </c>
      <c r="D229" s="21" t="s">
        <v>63</v>
      </c>
      <c r="E229" s="21" t="s">
        <v>53</v>
      </c>
      <c r="F229" s="22" t="s">
        <v>34</v>
      </c>
      <c r="G229" s="21">
        <v>1112</v>
      </c>
      <c r="H229" s="21">
        <v>709800000</v>
      </c>
      <c r="I229" s="21">
        <v>0</v>
      </c>
      <c r="J229" s="23" t="s">
        <v>286</v>
      </c>
      <c r="K229" s="24">
        <v>314020529</v>
      </c>
      <c r="L229" s="24">
        <v>314020529</v>
      </c>
      <c r="M229" s="24">
        <v>0</v>
      </c>
      <c r="N229" s="24">
        <f t="shared" si="40"/>
        <v>314020529</v>
      </c>
      <c r="O229" s="24">
        <v>0</v>
      </c>
      <c r="P229" s="24">
        <v>162611218.87</v>
      </c>
      <c r="Q229" s="24">
        <v>0</v>
      </c>
      <c r="R229" s="24">
        <v>151409310.13</v>
      </c>
      <c r="S229" s="24">
        <v>151409310.13</v>
      </c>
      <c r="T229" s="24">
        <v>0</v>
      </c>
      <c r="U229" s="24">
        <v>0</v>
      </c>
      <c r="V229" s="24">
        <v>0</v>
      </c>
      <c r="W229" s="24">
        <f t="shared" si="41"/>
        <v>0</v>
      </c>
      <c r="X229" s="25">
        <f t="shared" si="34"/>
        <v>0.48216373181767358</v>
      </c>
      <c r="Y229" s="25">
        <f t="shared" si="35"/>
        <v>0.48216373181767358</v>
      </c>
      <c r="Z229" s="25">
        <f t="shared" si="36"/>
        <v>0.51783626818232642</v>
      </c>
      <c r="AA229" s="25">
        <f t="shared" si="37"/>
        <v>1</v>
      </c>
    </row>
    <row r="230" spans="1:27" ht="16" hidden="1" customHeight="1" outlineLevel="3" x14ac:dyDescent="0.35">
      <c r="A230" s="38"/>
      <c r="B230" s="38"/>
      <c r="C230" s="38" t="s">
        <v>469</v>
      </c>
      <c r="D230" s="38"/>
      <c r="E230" s="38"/>
      <c r="F230" s="47"/>
      <c r="G230" s="38"/>
      <c r="H230" s="38"/>
      <c r="I230" s="38"/>
      <c r="J230" s="48"/>
      <c r="K230" s="49">
        <f t="shared" ref="K230:W230" si="42">SUBTOTAL(9,K216:K229)</f>
        <v>8126882478</v>
      </c>
      <c r="L230" s="49">
        <f t="shared" si="42"/>
        <v>8124382478</v>
      </c>
      <c r="M230" s="49">
        <f t="shared" si="42"/>
        <v>0</v>
      </c>
      <c r="N230" s="49">
        <f t="shared" si="42"/>
        <v>8124382478</v>
      </c>
      <c r="O230" s="49">
        <f t="shared" si="42"/>
        <v>0</v>
      </c>
      <c r="P230" s="49">
        <f t="shared" si="42"/>
        <v>753368144.87</v>
      </c>
      <c r="Q230" s="49">
        <f t="shared" si="42"/>
        <v>0</v>
      </c>
      <c r="R230" s="49">
        <f t="shared" si="42"/>
        <v>3103886617.6400003</v>
      </c>
      <c r="S230" s="49">
        <f t="shared" si="42"/>
        <v>3103886617.6400003</v>
      </c>
      <c r="T230" s="49">
        <f t="shared" si="42"/>
        <v>4267127715.4900002</v>
      </c>
      <c r="U230" s="49">
        <f t="shared" si="42"/>
        <v>4267127715.4900002</v>
      </c>
      <c r="V230" s="49">
        <f t="shared" si="42"/>
        <v>0</v>
      </c>
      <c r="W230" s="49">
        <f t="shared" si="42"/>
        <v>4267127715.4900002</v>
      </c>
      <c r="X230" s="50">
        <f t="shared" si="34"/>
        <v>0.38204585099790772</v>
      </c>
      <c r="Y230" s="50">
        <f t="shared" si="35"/>
        <v>0.38204585099790772</v>
      </c>
      <c r="Z230" s="50">
        <f t="shared" si="36"/>
        <v>9.272928089119932E-2</v>
      </c>
      <c r="AA230" s="50">
        <f t="shared" si="37"/>
        <v>0.47477513188910703</v>
      </c>
    </row>
    <row r="231" spans="1:27" ht="16" hidden="1" customHeight="1" outlineLevel="4" x14ac:dyDescent="0.35">
      <c r="A231" s="21" t="s">
        <v>273</v>
      </c>
      <c r="B231" s="21" t="s">
        <v>279</v>
      </c>
      <c r="C231" s="21">
        <v>1</v>
      </c>
      <c r="D231" s="21" t="s">
        <v>69</v>
      </c>
      <c r="E231" s="21" t="s">
        <v>33</v>
      </c>
      <c r="F231" s="22" t="s">
        <v>34</v>
      </c>
      <c r="G231" s="21">
        <v>1120</v>
      </c>
      <c r="H231" s="21">
        <v>709800000</v>
      </c>
      <c r="I231" s="21">
        <v>0</v>
      </c>
      <c r="J231" s="23" t="s">
        <v>70</v>
      </c>
      <c r="K231" s="24">
        <v>80500000</v>
      </c>
      <c r="L231" s="24">
        <v>80500000</v>
      </c>
      <c r="M231" s="24">
        <v>0</v>
      </c>
      <c r="N231" s="24">
        <f t="shared" si="40"/>
        <v>80500000</v>
      </c>
      <c r="O231" s="24">
        <v>64110000</v>
      </c>
      <c r="P231" s="24">
        <v>1765602.4</v>
      </c>
      <c r="Q231" s="24">
        <v>0</v>
      </c>
      <c r="R231" s="24">
        <v>0</v>
      </c>
      <c r="S231" s="24">
        <v>0</v>
      </c>
      <c r="T231" s="24">
        <v>14624397.6</v>
      </c>
      <c r="U231" s="24">
        <v>14624397.6</v>
      </c>
      <c r="V231" s="24">
        <v>0</v>
      </c>
      <c r="W231" s="24">
        <f t="shared" si="41"/>
        <v>14624397.600000001</v>
      </c>
      <c r="X231" s="25">
        <f t="shared" si="34"/>
        <v>0</v>
      </c>
      <c r="Y231" s="25">
        <f t="shared" si="35"/>
        <v>0</v>
      </c>
      <c r="Z231" s="25">
        <f t="shared" si="36"/>
        <v>0.81833046459627323</v>
      </c>
      <c r="AA231" s="25">
        <f t="shared" si="37"/>
        <v>0.81833046459627323</v>
      </c>
    </row>
    <row r="232" spans="1:27" ht="16" hidden="1" customHeight="1" outlineLevel="4" x14ac:dyDescent="0.35">
      <c r="A232" s="21" t="s">
        <v>273</v>
      </c>
      <c r="B232" s="21" t="s">
        <v>279</v>
      </c>
      <c r="C232" s="21">
        <v>1</v>
      </c>
      <c r="D232" s="21" t="s">
        <v>211</v>
      </c>
      <c r="E232" s="21" t="s">
        <v>33</v>
      </c>
      <c r="F232" s="22" t="s">
        <v>34</v>
      </c>
      <c r="G232" s="21">
        <v>1120</v>
      </c>
      <c r="H232" s="21">
        <v>709800000</v>
      </c>
      <c r="I232" s="21">
        <v>0</v>
      </c>
      <c r="J232" s="23" t="s">
        <v>287</v>
      </c>
      <c r="K232" s="24">
        <v>7000000</v>
      </c>
      <c r="L232" s="24">
        <v>7000000</v>
      </c>
      <c r="M232" s="24">
        <v>0</v>
      </c>
      <c r="N232" s="24">
        <f t="shared" si="40"/>
        <v>7000000</v>
      </c>
      <c r="O232" s="24">
        <v>0</v>
      </c>
      <c r="P232" s="24">
        <v>4575000</v>
      </c>
      <c r="Q232" s="24">
        <v>75000</v>
      </c>
      <c r="R232" s="24">
        <v>678749.25</v>
      </c>
      <c r="S232" s="24">
        <v>678749.25</v>
      </c>
      <c r="T232" s="24">
        <v>1671250.75</v>
      </c>
      <c r="U232" s="24">
        <v>1671250.75</v>
      </c>
      <c r="V232" s="24">
        <v>0</v>
      </c>
      <c r="W232" s="24">
        <f t="shared" si="41"/>
        <v>1671250.75</v>
      </c>
      <c r="X232" s="25">
        <f t="shared" si="34"/>
        <v>9.6964178571428569E-2</v>
      </c>
      <c r="Y232" s="25">
        <f t="shared" si="35"/>
        <v>9.6964178571428569E-2</v>
      </c>
      <c r="Z232" s="25">
        <f t="shared" si="36"/>
        <v>0.66428571428571426</v>
      </c>
      <c r="AA232" s="25">
        <f t="shared" si="37"/>
        <v>0.76124989285714284</v>
      </c>
    </row>
    <row r="233" spans="1:27" ht="16" hidden="1" customHeight="1" outlineLevel="4" x14ac:dyDescent="0.35">
      <c r="A233" s="21" t="s">
        <v>273</v>
      </c>
      <c r="B233" s="21" t="s">
        <v>279</v>
      </c>
      <c r="C233" s="21">
        <v>1</v>
      </c>
      <c r="D233" s="21" t="s">
        <v>77</v>
      </c>
      <c r="E233" s="21" t="s">
        <v>33</v>
      </c>
      <c r="F233" s="22" t="s">
        <v>34</v>
      </c>
      <c r="G233" s="21">
        <v>1120</v>
      </c>
      <c r="H233" s="21">
        <v>709800000</v>
      </c>
      <c r="I233" s="21">
        <v>0</v>
      </c>
      <c r="J233" s="23" t="s">
        <v>78</v>
      </c>
      <c r="K233" s="24">
        <v>11767300</v>
      </c>
      <c r="L233" s="24">
        <v>11767300</v>
      </c>
      <c r="M233" s="24">
        <v>0</v>
      </c>
      <c r="N233" s="24">
        <f t="shared" si="40"/>
        <v>11767300</v>
      </c>
      <c r="O233" s="24">
        <v>0</v>
      </c>
      <c r="P233" s="24">
        <v>5399639</v>
      </c>
      <c r="Q233" s="24">
        <v>0</v>
      </c>
      <c r="R233" s="24">
        <v>413621</v>
      </c>
      <c r="S233" s="24">
        <v>389336</v>
      </c>
      <c r="T233" s="24">
        <v>70390</v>
      </c>
      <c r="U233" s="24">
        <v>5954040</v>
      </c>
      <c r="V233" s="24">
        <v>0</v>
      </c>
      <c r="W233" s="24">
        <f t="shared" si="41"/>
        <v>5954040</v>
      </c>
      <c r="X233" s="25">
        <f t="shared" si="34"/>
        <v>3.5150034417410964E-2</v>
      </c>
      <c r="Y233" s="25">
        <f t="shared" si="35"/>
        <v>3.5150034417410964E-2</v>
      </c>
      <c r="Z233" s="25">
        <f t="shared" si="36"/>
        <v>0.45886813457632591</v>
      </c>
      <c r="AA233" s="25">
        <f t="shared" si="37"/>
        <v>0.49401816899373685</v>
      </c>
    </row>
    <row r="234" spans="1:27" ht="16" hidden="1" customHeight="1" outlineLevel="4" x14ac:dyDescent="0.35">
      <c r="A234" s="21" t="s">
        <v>273</v>
      </c>
      <c r="B234" s="21" t="s">
        <v>279</v>
      </c>
      <c r="C234" s="21">
        <v>1</v>
      </c>
      <c r="D234" s="21" t="s">
        <v>79</v>
      </c>
      <c r="E234" s="21" t="s">
        <v>33</v>
      </c>
      <c r="F234" s="22" t="s">
        <v>34</v>
      </c>
      <c r="G234" s="21">
        <v>1120</v>
      </c>
      <c r="H234" s="21">
        <v>709800000</v>
      </c>
      <c r="I234" s="21">
        <v>0</v>
      </c>
      <c r="J234" s="23" t="s">
        <v>80</v>
      </c>
      <c r="K234" s="24">
        <v>215432760</v>
      </c>
      <c r="L234" s="24">
        <v>255432760</v>
      </c>
      <c r="M234" s="24">
        <v>0</v>
      </c>
      <c r="N234" s="24">
        <f t="shared" si="40"/>
        <v>255432760</v>
      </c>
      <c r="O234" s="24">
        <v>0</v>
      </c>
      <c r="P234" s="24">
        <v>71734934.530000001</v>
      </c>
      <c r="Q234" s="24">
        <v>0</v>
      </c>
      <c r="R234" s="24">
        <v>23392745.469999999</v>
      </c>
      <c r="S234" s="24">
        <v>22705945.469999999</v>
      </c>
      <c r="T234" s="24">
        <v>12588700</v>
      </c>
      <c r="U234" s="24">
        <v>160305080</v>
      </c>
      <c r="V234" s="24">
        <v>0</v>
      </c>
      <c r="W234" s="24">
        <f t="shared" si="41"/>
        <v>160305080</v>
      </c>
      <c r="X234" s="25">
        <f t="shared" si="34"/>
        <v>9.1580835089438012E-2</v>
      </c>
      <c r="Y234" s="25">
        <f t="shared" si="35"/>
        <v>9.1580835089438012E-2</v>
      </c>
      <c r="Z234" s="25">
        <f t="shared" si="36"/>
        <v>0.28083686105885558</v>
      </c>
      <c r="AA234" s="25">
        <f t="shared" si="37"/>
        <v>0.37241769614829356</v>
      </c>
    </row>
    <row r="235" spans="1:27" ht="16" hidden="1" customHeight="1" outlineLevel="4" x14ac:dyDescent="0.35">
      <c r="A235" s="21" t="s">
        <v>273</v>
      </c>
      <c r="B235" s="21" t="s">
        <v>279</v>
      </c>
      <c r="C235" s="21">
        <v>1</v>
      </c>
      <c r="D235" s="21" t="s">
        <v>85</v>
      </c>
      <c r="E235" s="21" t="s">
        <v>33</v>
      </c>
      <c r="F235" s="22" t="s">
        <v>34</v>
      </c>
      <c r="G235" s="21">
        <v>1120</v>
      </c>
      <c r="H235" s="21">
        <v>709800000</v>
      </c>
      <c r="I235" s="21">
        <v>0</v>
      </c>
      <c r="J235" s="23" t="s">
        <v>86</v>
      </c>
      <c r="K235" s="24">
        <v>124065000</v>
      </c>
      <c r="L235" s="24">
        <v>124065000</v>
      </c>
      <c r="M235" s="24">
        <v>0</v>
      </c>
      <c r="N235" s="24">
        <f t="shared" si="40"/>
        <v>124065000</v>
      </c>
      <c r="O235" s="24">
        <v>0</v>
      </c>
      <c r="P235" s="24">
        <v>5999999.75</v>
      </c>
      <c r="Q235" s="24">
        <v>0</v>
      </c>
      <c r="R235" s="24">
        <v>0</v>
      </c>
      <c r="S235" s="24">
        <v>0</v>
      </c>
      <c r="T235" s="24">
        <v>0</v>
      </c>
      <c r="U235" s="24">
        <v>118065000.25</v>
      </c>
      <c r="V235" s="24">
        <v>0</v>
      </c>
      <c r="W235" s="24">
        <f t="shared" si="41"/>
        <v>118065000.25</v>
      </c>
      <c r="X235" s="25">
        <f t="shared" si="34"/>
        <v>0</v>
      </c>
      <c r="Y235" s="25">
        <f t="shared" si="35"/>
        <v>0</v>
      </c>
      <c r="Z235" s="25">
        <f t="shared" si="36"/>
        <v>4.8361743843952767E-2</v>
      </c>
      <c r="AA235" s="25">
        <f t="shared" si="37"/>
        <v>4.8361743843952767E-2</v>
      </c>
    </row>
    <row r="236" spans="1:27" ht="16" hidden="1" customHeight="1" outlineLevel="4" x14ac:dyDescent="0.35">
      <c r="A236" s="21" t="s">
        <v>273</v>
      </c>
      <c r="B236" s="21" t="s">
        <v>279</v>
      </c>
      <c r="C236" s="21">
        <v>1</v>
      </c>
      <c r="D236" s="21" t="s">
        <v>87</v>
      </c>
      <c r="E236" s="21" t="s">
        <v>33</v>
      </c>
      <c r="F236" s="22" t="s">
        <v>34</v>
      </c>
      <c r="G236" s="21">
        <v>1120</v>
      </c>
      <c r="H236" s="21">
        <v>709800000</v>
      </c>
      <c r="I236" s="21">
        <v>0</v>
      </c>
      <c r="J236" s="23" t="s">
        <v>288</v>
      </c>
      <c r="K236" s="24">
        <v>649000000</v>
      </c>
      <c r="L236" s="24">
        <v>609000000</v>
      </c>
      <c r="M236" s="24">
        <v>0</v>
      </c>
      <c r="N236" s="24">
        <f t="shared" si="40"/>
        <v>609000000</v>
      </c>
      <c r="O236" s="24">
        <v>35000000</v>
      </c>
      <c r="P236" s="24">
        <v>8979093</v>
      </c>
      <c r="Q236" s="24">
        <v>0</v>
      </c>
      <c r="R236" s="24">
        <v>101856461.5</v>
      </c>
      <c r="S236" s="24">
        <v>101856461.5</v>
      </c>
      <c r="T236" s="24">
        <v>463164445.5</v>
      </c>
      <c r="U236" s="24">
        <v>463164445.5</v>
      </c>
      <c r="V236" s="24">
        <v>0</v>
      </c>
      <c r="W236" s="24">
        <f t="shared" si="41"/>
        <v>463164445.5</v>
      </c>
      <c r="X236" s="25">
        <f t="shared" si="34"/>
        <v>0.16725198932676519</v>
      </c>
      <c r="Y236" s="25">
        <f t="shared" si="35"/>
        <v>0.16725198932676519</v>
      </c>
      <c r="Z236" s="25">
        <f t="shared" si="36"/>
        <v>7.2215259441707716E-2</v>
      </c>
      <c r="AA236" s="25">
        <f t="shared" si="37"/>
        <v>0.23946724876847292</v>
      </c>
    </row>
    <row r="237" spans="1:27" ht="16" hidden="1" customHeight="1" outlineLevel="4" x14ac:dyDescent="0.35">
      <c r="A237" s="21" t="s">
        <v>273</v>
      </c>
      <c r="B237" s="21" t="s">
        <v>279</v>
      </c>
      <c r="C237" s="21">
        <v>1</v>
      </c>
      <c r="D237" s="21" t="s">
        <v>231</v>
      </c>
      <c r="E237" s="21" t="s">
        <v>33</v>
      </c>
      <c r="F237" s="22" t="s">
        <v>34</v>
      </c>
      <c r="G237" s="21">
        <v>1120</v>
      </c>
      <c r="H237" s="21">
        <v>709800000</v>
      </c>
      <c r="I237" s="21">
        <v>0</v>
      </c>
      <c r="J237" s="23" t="s">
        <v>232</v>
      </c>
      <c r="K237" s="24">
        <v>14300000</v>
      </c>
      <c r="L237" s="24">
        <v>14300000</v>
      </c>
      <c r="M237" s="24">
        <v>0</v>
      </c>
      <c r="N237" s="24">
        <f t="shared" si="40"/>
        <v>14300000</v>
      </c>
      <c r="O237" s="24">
        <v>0</v>
      </c>
      <c r="P237" s="24">
        <v>0</v>
      </c>
      <c r="Q237" s="24">
        <v>0</v>
      </c>
      <c r="R237" s="24">
        <v>0</v>
      </c>
      <c r="S237" s="24">
        <v>0</v>
      </c>
      <c r="T237" s="24">
        <v>14300000</v>
      </c>
      <c r="U237" s="24">
        <v>14300000</v>
      </c>
      <c r="V237" s="24">
        <v>0</v>
      </c>
      <c r="W237" s="24">
        <f t="shared" si="41"/>
        <v>14300000</v>
      </c>
      <c r="X237" s="25">
        <f t="shared" si="34"/>
        <v>0</v>
      </c>
      <c r="Y237" s="25">
        <f t="shared" si="35"/>
        <v>0</v>
      </c>
      <c r="Z237" s="25">
        <f t="shared" si="36"/>
        <v>0</v>
      </c>
      <c r="AA237" s="25">
        <f t="shared" si="37"/>
        <v>0</v>
      </c>
    </row>
    <row r="238" spans="1:27" ht="16" hidden="1" customHeight="1" outlineLevel="3" x14ac:dyDescent="0.35">
      <c r="A238" s="38"/>
      <c r="B238" s="38"/>
      <c r="C238" s="38" t="s">
        <v>470</v>
      </c>
      <c r="D238" s="38"/>
      <c r="E238" s="38"/>
      <c r="F238" s="47"/>
      <c r="G238" s="38"/>
      <c r="H238" s="38"/>
      <c r="I238" s="38"/>
      <c r="J238" s="48"/>
      <c r="K238" s="49">
        <f t="shared" ref="K238:W238" si="43">SUBTOTAL(9,K231:K237)</f>
        <v>1102065060</v>
      </c>
      <c r="L238" s="49">
        <f t="shared" si="43"/>
        <v>1102065060</v>
      </c>
      <c r="M238" s="49">
        <f t="shared" si="43"/>
        <v>0</v>
      </c>
      <c r="N238" s="49">
        <f t="shared" si="43"/>
        <v>1102065060</v>
      </c>
      <c r="O238" s="49">
        <f t="shared" si="43"/>
        <v>99110000</v>
      </c>
      <c r="P238" s="49">
        <f t="shared" si="43"/>
        <v>98454268.680000007</v>
      </c>
      <c r="Q238" s="49">
        <f t="shared" si="43"/>
        <v>75000</v>
      </c>
      <c r="R238" s="49">
        <f t="shared" si="43"/>
        <v>126341577.22</v>
      </c>
      <c r="S238" s="49">
        <f t="shared" si="43"/>
        <v>125630492.22</v>
      </c>
      <c r="T238" s="49">
        <f t="shared" si="43"/>
        <v>506419183.85000002</v>
      </c>
      <c r="U238" s="49">
        <f t="shared" si="43"/>
        <v>778084214.10000002</v>
      </c>
      <c r="V238" s="49">
        <f t="shared" si="43"/>
        <v>0</v>
      </c>
      <c r="W238" s="49">
        <f t="shared" si="43"/>
        <v>778084214.10000002</v>
      </c>
      <c r="X238" s="50">
        <f t="shared" si="34"/>
        <v>0.11464076106359819</v>
      </c>
      <c r="Y238" s="50">
        <f t="shared" si="35"/>
        <v>0.11464076106359819</v>
      </c>
      <c r="Z238" s="50">
        <f t="shared" si="36"/>
        <v>0.17933539121546963</v>
      </c>
      <c r="AA238" s="50">
        <f t="shared" si="37"/>
        <v>0.29397615227906781</v>
      </c>
    </row>
    <row r="239" spans="1:27" ht="16" hidden="1" customHeight="1" outlineLevel="4" x14ac:dyDescent="0.35">
      <c r="A239" s="21" t="s">
        <v>273</v>
      </c>
      <c r="B239" s="21" t="s">
        <v>279</v>
      </c>
      <c r="C239" s="21">
        <v>2</v>
      </c>
      <c r="D239" s="21" t="s">
        <v>103</v>
      </c>
      <c r="E239" s="21" t="s">
        <v>33</v>
      </c>
      <c r="F239" s="22" t="s">
        <v>34</v>
      </c>
      <c r="G239" s="21">
        <v>1120</v>
      </c>
      <c r="H239" s="21">
        <v>709800000</v>
      </c>
      <c r="I239" s="21">
        <v>0</v>
      </c>
      <c r="J239" s="23" t="s">
        <v>104</v>
      </c>
      <c r="K239" s="24">
        <v>71998316</v>
      </c>
      <c r="L239" s="24">
        <v>71998316</v>
      </c>
      <c r="M239" s="24">
        <v>0</v>
      </c>
      <c r="N239" s="24">
        <f t="shared" si="40"/>
        <v>71998316</v>
      </c>
      <c r="O239" s="24">
        <v>70978848</v>
      </c>
      <c r="P239" s="24">
        <v>0</v>
      </c>
      <c r="Q239" s="24">
        <v>0</v>
      </c>
      <c r="R239" s="24">
        <v>0</v>
      </c>
      <c r="S239" s="24">
        <v>0</v>
      </c>
      <c r="T239" s="24">
        <v>0</v>
      </c>
      <c r="U239" s="24">
        <v>1019468</v>
      </c>
      <c r="V239" s="24">
        <v>0</v>
      </c>
      <c r="W239" s="24">
        <f t="shared" si="41"/>
        <v>1019468</v>
      </c>
      <c r="X239" s="25">
        <f t="shared" si="34"/>
        <v>0</v>
      </c>
      <c r="Y239" s="25">
        <f t="shared" si="35"/>
        <v>0</v>
      </c>
      <c r="Z239" s="25">
        <f t="shared" si="36"/>
        <v>0.98584039104470167</v>
      </c>
      <c r="AA239" s="25">
        <f t="shared" si="37"/>
        <v>0.98584039104470167</v>
      </c>
    </row>
    <row r="240" spans="1:27" ht="16" hidden="1" customHeight="1" outlineLevel="4" x14ac:dyDescent="0.35">
      <c r="A240" s="21" t="s">
        <v>273</v>
      </c>
      <c r="B240" s="21" t="s">
        <v>279</v>
      </c>
      <c r="C240" s="21">
        <v>2</v>
      </c>
      <c r="D240" s="21" t="s">
        <v>255</v>
      </c>
      <c r="E240" s="21" t="s">
        <v>33</v>
      </c>
      <c r="F240" s="22" t="s">
        <v>34</v>
      </c>
      <c r="G240" s="21">
        <v>1120</v>
      </c>
      <c r="H240" s="21">
        <v>709800000</v>
      </c>
      <c r="I240" s="21">
        <v>0</v>
      </c>
      <c r="J240" s="23" t="s">
        <v>256</v>
      </c>
      <c r="K240" s="24">
        <v>75890000</v>
      </c>
      <c r="L240" s="24">
        <v>75890000</v>
      </c>
      <c r="M240" s="24">
        <v>0</v>
      </c>
      <c r="N240" s="24">
        <f t="shared" si="40"/>
        <v>75890000</v>
      </c>
      <c r="O240" s="24">
        <v>35096160</v>
      </c>
      <c r="P240" s="24">
        <v>18405091.960000001</v>
      </c>
      <c r="Q240" s="24">
        <v>0</v>
      </c>
      <c r="R240" s="24">
        <v>8418217.5</v>
      </c>
      <c r="S240" s="24">
        <v>8418217.5</v>
      </c>
      <c r="T240" s="24">
        <v>13970530.539999999</v>
      </c>
      <c r="U240" s="24">
        <v>13970530.539999999</v>
      </c>
      <c r="V240" s="24">
        <v>0</v>
      </c>
      <c r="W240" s="24">
        <f t="shared" si="41"/>
        <v>13970530.539999999</v>
      </c>
      <c r="X240" s="25">
        <f t="shared" si="34"/>
        <v>0.11092657135327448</v>
      </c>
      <c r="Y240" s="25">
        <f t="shared" si="35"/>
        <v>0.11092657135327448</v>
      </c>
      <c r="Z240" s="25">
        <f t="shared" si="36"/>
        <v>0.70498421346685991</v>
      </c>
      <c r="AA240" s="25">
        <f t="shared" si="37"/>
        <v>0.81591078482013435</v>
      </c>
    </row>
    <row r="241" spans="1:27" ht="16" hidden="1" customHeight="1" outlineLevel="4" x14ac:dyDescent="0.35">
      <c r="A241" s="21" t="s">
        <v>273</v>
      </c>
      <c r="B241" s="21" t="s">
        <v>279</v>
      </c>
      <c r="C241" s="21">
        <v>2</v>
      </c>
      <c r="D241" s="21" t="s">
        <v>259</v>
      </c>
      <c r="E241" s="21" t="s">
        <v>33</v>
      </c>
      <c r="F241" s="22" t="s">
        <v>34</v>
      </c>
      <c r="G241" s="21">
        <v>1120</v>
      </c>
      <c r="H241" s="21">
        <v>709800000</v>
      </c>
      <c r="I241" s="21">
        <v>0</v>
      </c>
      <c r="J241" s="23" t="s">
        <v>260</v>
      </c>
      <c r="K241" s="24">
        <v>137500000</v>
      </c>
      <c r="L241" s="24">
        <v>137500000</v>
      </c>
      <c r="M241" s="24">
        <v>0</v>
      </c>
      <c r="N241" s="24">
        <f t="shared" si="40"/>
        <v>137500000</v>
      </c>
      <c r="O241" s="24">
        <v>0</v>
      </c>
      <c r="P241" s="24">
        <v>0</v>
      </c>
      <c r="Q241" s="24">
        <v>0</v>
      </c>
      <c r="R241" s="24">
        <v>0</v>
      </c>
      <c r="S241" s="24">
        <v>0</v>
      </c>
      <c r="T241" s="24">
        <v>137500000</v>
      </c>
      <c r="U241" s="24">
        <v>137500000</v>
      </c>
      <c r="V241" s="24">
        <v>0</v>
      </c>
      <c r="W241" s="24">
        <f t="shared" si="41"/>
        <v>137500000</v>
      </c>
      <c r="X241" s="25">
        <f t="shared" si="34"/>
        <v>0</v>
      </c>
      <c r="Y241" s="25">
        <f t="shared" si="35"/>
        <v>0</v>
      </c>
      <c r="Z241" s="25">
        <f t="shared" si="36"/>
        <v>0</v>
      </c>
      <c r="AA241" s="25">
        <f t="shared" si="37"/>
        <v>0</v>
      </c>
    </row>
    <row r="242" spans="1:27" ht="16" hidden="1" customHeight="1" outlineLevel="4" x14ac:dyDescent="0.35">
      <c r="A242" s="21" t="s">
        <v>273</v>
      </c>
      <c r="B242" s="21" t="s">
        <v>279</v>
      </c>
      <c r="C242" s="21">
        <v>2</v>
      </c>
      <c r="D242" s="21" t="s">
        <v>105</v>
      </c>
      <c r="E242" s="21" t="s">
        <v>33</v>
      </c>
      <c r="F242" s="22" t="s">
        <v>34</v>
      </c>
      <c r="G242" s="21">
        <v>1120</v>
      </c>
      <c r="H242" s="21">
        <v>709800000</v>
      </c>
      <c r="I242" s="21">
        <v>0</v>
      </c>
      <c r="J242" s="23" t="s">
        <v>106</v>
      </c>
      <c r="K242" s="24">
        <v>105544000</v>
      </c>
      <c r="L242" s="24">
        <v>105544000</v>
      </c>
      <c r="M242" s="24">
        <v>0</v>
      </c>
      <c r="N242" s="24">
        <f t="shared" si="40"/>
        <v>105544000</v>
      </c>
      <c r="O242" s="24">
        <v>0</v>
      </c>
      <c r="P242" s="24">
        <v>0</v>
      </c>
      <c r="Q242" s="24">
        <v>0</v>
      </c>
      <c r="R242" s="24">
        <v>10534425</v>
      </c>
      <c r="S242" s="24">
        <v>10534425</v>
      </c>
      <c r="T242" s="24">
        <v>95009575</v>
      </c>
      <c r="U242" s="24">
        <v>95009575</v>
      </c>
      <c r="V242" s="24">
        <v>0</v>
      </c>
      <c r="W242" s="24">
        <f t="shared" si="41"/>
        <v>95009575</v>
      </c>
      <c r="X242" s="25">
        <f t="shared" si="34"/>
        <v>9.981074243917229E-2</v>
      </c>
      <c r="Y242" s="25">
        <f t="shared" si="35"/>
        <v>9.981074243917229E-2</v>
      </c>
      <c r="Z242" s="25">
        <f t="shared" si="36"/>
        <v>0</v>
      </c>
      <c r="AA242" s="25">
        <f t="shared" si="37"/>
        <v>9.981074243917229E-2</v>
      </c>
    </row>
    <row r="243" spans="1:27" ht="16" hidden="1" customHeight="1" outlineLevel="3" x14ac:dyDescent="0.35">
      <c r="A243" s="38"/>
      <c r="B243" s="38"/>
      <c r="C243" s="38" t="s">
        <v>471</v>
      </c>
      <c r="D243" s="38"/>
      <c r="E243" s="38"/>
      <c r="F243" s="47"/>
      <c r="G243" s="38"/>
      <c r="H243" s="38"/>
      <c r="I243" s="38"/>
      <c r="J243" s="48"/>
      <c r="K243" s="49">
        <f t="shared" ref="K243:W243" si="44">SUBTOTAL(9,K239:K242)</f>
        <v>390932316</v>
      </c>
      <c r="L243" s="49">
        <f t="shared" si="44"/>
        <v>390932316</v>
      </c>
      <c r="M243" s="49">
        <f t="shared" si="44"/>
        <v>0</v>
      </c>
      <c r="N243" s="49">
        <f t="shared" si="44"/>
        <v>390932316</v>
      </c>
      <c r="O243" s="49">
        <f t="shared" si="44"/>
        <v>106075008</v>
      </c>
      <c r="P243" s="49">
        <f t="shared" si="44"/>
        <v>18405091.960000001</v>
      </c>
      <c r="Q243" s="49">
        <f t="shared" si="44"/>
        <v>0</v>
      </c>
      <c r="R243" s="49">
        <f t="shared" si="44"/>
        <v>18952642.5</v>
      </c>
      <c r="S243" s="49">
        <f t="shared" si="44"/>
        <v>18952642.5</v>
      </c>
      <c r="T243" s="49">
        <f t="shared" si="44"/>
        <v>246480105.53999999</v>
      </c>
      <c r="U243" s="49">
        <f t="shared" si="44"/>
        <v>247499573.53999999</v>
      </c>
      <c r="V243" s="49">
        <f t="shared" si="44"/>
        <v>0</v>
      </c>
      <c r="W243" s="49">
        <f t="shared" si="44"/>
        <v>247499573.53999999</v>
      </c>
      <c r="X243" s="50">
        <f t="shared" si="34"/>
        <v>4.8480623689344728E-2</v>
      </c>
      <c r="Y243" s="50">
        <f t="shared" si="35"/>
        <v>4.8480623689344728E-2</v>
      </c>
      <c r="Z243" s="50">
        <f t="shared" si="36"/>
        <v>0.31841854680542708</v>
      </c>
      <c r="AA243" s="50">
        <f t="shared" si="37"/>
        <v>0.36689917049477183</v>
      </c>
    </row>
    <row r="244" spans="1:27" ht="16" hidden="1" customHeight="1" outlineLevel="4" x14ac:dyDescent="0.35">
      <c r="A244" s="21" t="s">
        <v>273</v>
      </c>
      <c r="B244" s="21" t="s">
        <v>279</v>
      </c>
      <c r="C244" s="21">
        <v>5</v>
      </c>
      <c r="D244" s="21" t="s">
        <v>109</v>
      </c>
      <c r="E244" s="21" t="s">
        <v>33</v>
      </c>
      <c r="F244" s="22">
        <v>280</v>
      </c>
      <c r="G244" s="21">
        <v>2210</v>
      </c>
      <c r="H244" s="21">
        <v>709800000</v>
      </c>
      <c r="I244" s="21">
        <v>0</v>
      </c>
      <c r="J244" s="23" t="s">
        <v>110</v>
      </c>
      <c r="K244" s="24">
        <v>9911000</v>
      </c>
      <c r="L244" s="24">
        <v>9911000</v>
      </c>
      <c r="M244" s="24">
        <v>0</v>
      </c>
      <c r="N244" s="24">
        <f t="shared" si="40"/>
        <v>9911000</v>
      </c>
      <c r="O244" s="24">
        <v>0</v>
      </c>
      <c r="P244" s="24">
        <v>0</v>
      </c>
      <c r="Q244" s="24">
        <v>0</v>
      </c>
      <c r="R244" s="24">
        <v>0</v>
      </c>
      <c r="S244" s="24">
        <v>0</v>
      </c>
      <c r="T244" s="24">
        <v>9911000</v>
      </c>
      <c r="U244" s="24">
        <v>9911000</v>
      </c>
      <c r="V244" s="24">
        <v>0</v>
      </c>
      <c r="W244" s="24">
        <f t="shared" si="41"/>
        <v>9911000</v>
      </c>
      <c r="X244" s="25">
        <f t="shared" si="34"/>
        <v>0</v>
      </c>
      <c r="Y244" s="25">
        <f t="shared" si="35"/>
        <v>0</v>
      </c>
      <c r="Z244" s="25">
        <f t="shared" si="36"/>
        <v>0</v>
      </c>
      <c r="AA244" s="25">
        <f t="shared" si="37"/>
        <v>0</v>
      </c>
    </row>
    <row r="245" spans="1:27" ht="16" hidden="1" customHeight="1" outlineLevel="4" x14ac:dyDescent="0.35">
      <c r="A245" s="21" t="s">
        <v>273</v>
      </c>
      <c r="B245" s="21" t="s">
        <v>279</v>
      </c>
      <c r="C245" s="21">
        <v>5</v>
      </c>
      <c r="D245" s="21" t="s">
        <v>289</v>
      </c>
      <c r="E245" s="21" t="s">
        <v>33</v>
      </c>
      <c r="F245" s="22">
        <v>280</v>
      </c>
      <c r="G245" s="21">
        <v>2210</v>
      </c>
      <c r="H245" s="21">
        <v>709800000</v>
      </c>
      <c r="I245" s="21">
        <v>0</v>
      </c>
      <c r="J245" s="23" t="s">
        <v>290</v>
      </c>
      <c r="K245" s="24">
        <v>457120000</v>
      </c>
      <c r="L245" s="24">
        <v>457120000</v>
      </c>
      <c r="M245" s="24">
        <v>0</v>
      </c>
      <c r="N245" s="24">
        <f t="shared" si="40"/>
        <v>457120000</v>
      </c>
      <c r="O245" s="24">
        <v>257071513</v>
      </c>
      <c r="P245" s="24">
        <v>57960140.799999997</v>
      </c>
      <c r="Q245" s="24">
        <v>19175718.059999999</v>
      </c>
      <c r="R245" s="24">
        <v>40645991.520000003</v>
      </c>
      <c r="S245" s="24">
        <v>40645991.520000003</v>
      </c>
      <c r="T245" s="24">
        <v>82266636.620000005</v>
      </c>
      <c r="U245" s="24">
        <v>82266636.620000005</v>
      </c>
      <c r="V245" s="24">
        <v>0</v>
      </c>
      <c r="W245" s="24">
        <f t="shared" si="41"/>
        <v>82266636.620000005</v>
      </c>
      <c r="X245" s="25">
        <f t="shared" si="34"/>
        <v>8.8917552327616389E-2</v>
      </c>
      <c r="Y245" s="25">
        <f t="shared" si="35"/>
        <v>8.8917552327616389E-2</v>
      </c>
      <c r="Z245" s="25">
        <f t="shared" si="36"/>
        <v>0.73111518170283518</v>
      </c>
      <c r="AA245" s="25">
        <f t="shared" si="37"/>
        <v>0.82003273403045163</v>
      </c>
    </row>
    <row r="246" spans="1:27" ht="16" hidden="1" customHeight="1" outlineLevel="4" x14ac:dyDescent="0.35">
      <c r="A246" s="21" t="s">
        <v>273</v>
      </c>
      <c r="B246" s="21" t="s">
        <v>279</v>
      </c>
      <c r="C246" s="21">
        <v>5</v>
      </c>
      <c r="D246" s="21" t="s">
        <v>115</v>
      </c>
      <c r="E246" s="21" t="s">
        <v>33</v>
      </c>
      <c r="F246" s="22">
        <v>280</v>
      </c>
      <c r="G246" s="21">
        <v>2240</v>
      </c>
      <c r="H246" s="21">
        <v>709800000</v>
      </c>
      <c r="I246" s="21">
        <v>0</v>
      </c>
      <c r="J246" s="23" t="s">
        <v>116</v>
      </c>
      <c r="K246" s="24">
        <v>110000000</v>
      </c>
      <c r="L246" s="24">
        <v>110000000</v>
      </c>
      <c r="M246" s="24">
        <v>0</v>
      </c>
      <c r="N246" s="24">
        <f t="shared" si="40"/>
        <v>110000000</v>
      </c>
      <c r="O246" s="24">
        <v>76420000</v>
      </c>
      <c r="P246" s="24">
        <v>1</v>
      </c>
      <c r="Q246" s="24">
        <v>0</v>
      </c>
      <c r="R246" s="24">
        <v>33579554.009999998</v>
      </c>
      <c r="S246" s="24">
        <v>33579554.009999998</v>
      </c>
      <c r="T246" s="24">
        <v>444.99</v>
      </c>
      <c r="U246" s="24">
        <v>444.99</v>
      </c>
      <c r="V246" s="24">
        <v>0</v>
      </c>
      <c r="W246" s="24">
        <f t="shared" si="41"/>
        <v>444.99000000953674</v>
      </c>
      <c r="X246" s="25">
        <f t="shared" si="34"/>
        <v>0.30526867281818182</v>
      </c>
      <c r="Y246" s="25">
        <f t="shared" si="35"/>
        <v>0.30526867281818182</v>
      </c>
      <c r="Z246" s="25">
        <f t="shared" si="36"/>
        <v>0.69472728181818177</v>
      </c>
      <c r="AA246" s="25">
        <f t="shared" si="37"/>
        <v>0.99999595463636359</v>
      </c>
    </row>
    <row r="247" spans="1:27" ht="16" hidden="1" customHeight="1" outlineLevel="3" x14ac:dyDescent="0.35">
      <c r="A247" s="38"/>
      <c r="B247" s="38"/>
      <c r="C247" s="38" t="s">
        <v>472</v>
      </c>
      <c r="D247" s="38"/>
      <c r="E247" s="38"/>
      <c r="F247" s="47"/>
      <c r="G247" s="38"/>
      <c r="H247" s="38"/>
      <c r="I247" s="38"/>
      <c r="J247" s="48"/>
      <c r="K247" s="49">
        <f t="shared" ref="K247:W247" si="45">SUBTOTAL(9,K244:K246)</f>
        <v>577031000</v>
      </c>
      <c r="L247" s="49">
        <f t="shared" si="45"/>
        <v>577031000</v>
      </c>
      <c r="M247" s="49">
        <f t="shared" si="45"/>
        <v>0</v>
      </c>
      <c r="N247" s="49">
        <f t="shared" si="45"/>
        <v>577031000</v>
      </c>
      <c r="O247" s="49">
        <f t="shared" si="45"/>
        <v>333491513</v>
      </c>
      <c r="P247" s="49">
        <f t="shared" si="45"/>
        <v>57960141.799999997</v>
      </c>
      <c r="Q247" s="49">
        <f t="shared" si="45"/>
        <v>19175718.059999999</v>
      </c>
      <c r="R247" s="49">
        <f t="shared" si="45"/>
        <v>74225545.530000001</v>
      </c>
      <c r="S247" s="49">
        <f t="shared" si="45"/>
        <v>74225545.530000001</v>
      </c>
      <c r="T247" s="49">
        <f t="shared" si="45"/>
        <v>92178081.609999999</v>
      </c>
      <c r="U247" s="49">
        <f t="shared" si="45"/>
        <v>92178081.609999999</v>
      </c>
      <c r="V247" s="49">
        <f t="shared" si="45"/>
        <v>0</v>
      </c>
      <c r="W247" s="49">
        <f t="shared" si="45"/>
        <v>92178081.610000014</v>
      </c>
      <c r="X247" s="50">
        <f t="shared" si="34"/>
        <v>0.12863354920272915</v>
      </c>
      <c r="Y247" s="50">
        <f t="shared" si="35"/>
        <v>0.12863354920272915</v>
      </c>
      <c r="Z247" s="50">
        <f t="shared" si="36"/>
        <v>0.71162099239035692</v>
      </c>
      <c r="AA247" s="50">
        <f t="shared" si="37"/>
        <v>0.8402545415930861</v>
      </c>
    </row>
    <row r="248" spans="1:27" ht="16" hidden="1" customHeight="1" outlineLevel="4" x14ac:dyDescent="0.35">
      <c r="A248" s="21" t="s">
        <v>273</v>
      </c>
      <c r="B248" s="21" t="s">
        <v>279</v>
      </c>
      <c r="C248" s="21">
        <v>6</v>
      </c>
      <c r="D248" s="21" t="s">
        <v>117</v>
      </c>
      <c r="E248" s="21" t="s">
        <v>53</v>
      </c>
      <c r="F248" s="22" t="s">
        <v>34</v>
      </c>
      <c r="G248" s="21">
        <v>1310</v>
      </c>
      <c r="H248" s="21">
        <v>709800000</v>
      </c>
      <c r="I248" s="21">
        <v>0</v>
      </c>
      <c r="J248" s="23" t="s">
        <v>118</v>
      </c>
      <c r="K248" s="24">
        <v>30165328</v>
      </c>
      <c r="L248" s="24">
        <v>30165328</v>
      </c>
      <c r="M248" s="24">
        <v>0</v>
      </c>
      <c r="N248" s="24">
        <f t="shared" si="40"/>
        <v>30165328</v>
      </c>
      <c r="O248" s="24">
        <v>0</v>
      </c>
      <c r="P248" s="24">
        <v>20942985.809999999</v>
      </c>
      <c r="Q248" s="24">
        <v>0</v>
      </c>
      <c r="R248" s="24">
        <v>9222342.1899999995</v>
      </c>
      <c r="S248" s="24">
        <v>9222342.1899999995</v>
      </c>
      <c r="T248" s="24">
        <v>0</v>
      </c>
      <c r="U248" s="24">
        <v>0</v>
      </c>
      <c r="V248" s="24">
        <v>0</v>
      </c>
      <c r="W248" s="24">
        <f t="shared" si="41"/>
        <v>0</v>
      </c>
      <c r="X248" s="25">
        <f t="shared" si="34"/>
        <v>0.3057265676010551</v>
      </c>
      <c r="Y248" s="25">
        <f t="shared" si="35"/>
        <v>0.3057265676010551</v>
      </c>
      <c r="Z248" s="25">
        <f t="shared" si="36"/>
        <v>0.6942734323989449</v>
      </c>
      <c r="AA248" s="25">
        <f t="shared" si="37"/>
        <v>1</v>
      </c>
    </row>
    <row r="249" spans="1:27" ht="16" hidden="1" customHeight="1" outlineLevel="4" x14ac:dyDescent="0.35">
      <c r="A249" s="21" t="s">
        <v>273</v>
      </c>
      <c r="B249" s="21" t="s">
        <v>279</v>
      </c>
      <c r="C249" s="21">
        <v>6</v>
      </c>
      <c r="D249" s="21" t="s">
        <v>117</v>
      </c>
      <c r="E249" s="21" t="s">
        <v>119</v>
      </c>
      <c r="F249" s="22" t="s">
        <v>34</v>
      </c>
      <c r="G249" s="21">
        <v>1310</v>
      </c>
      <c r="H249" s="21">
        <v>709800000</v>
      </c>
      <c r="I249" s="21">
        <v>0</v>
      </c>
      <c r="J249" s="23" t="s">
        <v>291</v>
      </c>
      <c r="K249" s="24">
        <v>15738343</v>
      </c>
      <c r="L249" s="24">
        <v>15738343</v>
      </c>
      <c r="M249" s="24">
        <v>0</v>
      </c>
      <c r="N249" s="24">
        <f t="shared" si="40"/>
        <v>15738343</v>
      </c>
      <c r="O249" s="24">
        <v>0</v>
      </c>
      <c r="P249" s="24">
        <v>9373029</v>
      </c>
      <c r="Q249" s="24">
        <v>0</v>
      </c>
      <c r="R249" s="24">
        <v>6365314</v>
      </c>
      <c r="S249" s="24">
        <v>6365314</v>
      </c>
      <c r="T249" s="24">
        <v>0</v>
      </c>
      <c r="U249" s="24">
        <v>0</v>
      </c>
      <c r="V249" s="24">
        <v>0</v>
      </c>
      <c r="W249" s="24">
        <f t="shared" si="41"/>
        <v>0</v>
      </c>
      <c r="X249" s="25">
        <f t="shared" si="34"/>
        <v>0.4044462622272243</v>
      </c>
      <c r="Y249" s="25">
        <f t="shared" si="35"/>
        <v>0.4044462622272243</v>
      </c>
      <c r="Z249" s="25">
        <f t="shared" si="36"/>
        <v>0.59555373777277565</v>
      </c>
      <c r="AA249" s="25">
        <f t="shared" si="37"/>
        <v>1</v>
      </c>
    </row>
    <row r="250" spans="1:27" ht="16" hidden="1" customHeight="1" outlineLevel="4" x14ac:dyDescent="0.35">
      <c r="A250" s="21" t="s">
        <v>273</v>
      </c>
      <c r="B250" s="21" t="s">
        <v>279</v>
      </c>
      <c r="C250" s="21">
        <v>6</v>
      </c>
      <c r="D250" s="21" t="s">
        <v>117</v>
      </c>
      <c r="E250" s="21" t="s">
        <v>292</v>
      </c>
      <c r="F250" s="22" t="s">
        <v>34</v>
      </c>
      <c r="G250" s="21">
        <v>1310</v>
      </c>
      <c r="H250" s="21">
        <v>709800000</v>
      </c>
      <c r="I250" s="21">
        <v>0</v>
      </c>
      <c r="J250" s="23" t="s">
        <v>293</v>
      </c>
      <c r="K250" s="24">
        <v>1500000000</v>
      </c>
      <c r="L250" s="24">
        <v>1500000000</v>
      </c>
      <c r="M250" s="24">
        <v>0</v>
      </c>
      <c r="N250" s="24">
        <f t="shared" si="40"/>
        <v>1500000000</v>
      </c>
      <c r="O250" s="24">
        <v>0</v>
      </c>
      <c r="P250" s="24">
        <v>20160808.390000001</v>
      </c>
      <c r="Q250" s="24">
        <v>0</v>
      </c>
      <c r="R250" s="24">
        <v>1379839191.6099999</v>
      </c>
      <c r="S250" s="24">
        <v>1379839191.6099999</v>
      </c>
      <c r="T250" s="24">
        <v>0</v>
      </c>
      <c r="U250" s="24">
        <v>100000000</v>
      </c>
      <c r="V250" s="24">
        <v>0</v>
      </c>
      <c r="W250" s="24">
        <f t="shared" si="41"/>
        <v>100000000</v>
      </c>
      <c r="X250" s="25">
        <f t="shared" si="34"/>
        <v>0.9198927944066666</v>
      </c>
      <c r="Y250" s="25">
        <f t="shared" si="35"/>
        <v>0.9198927944066666</v>
      </c>
      <c r="Z250" s="25">
        <f t="shared" si="36"/>
        <v>1.3440538926666667E-2</v>
      </c>
      <c r="AA250" s="25">
        <f t="shared" si="37"/>
        <v>0.93333333333333324</v>
      </c>
    </row>
    <row r="251" spans="1:27" ht="16" hidden="1" customHeight="1" outlineLevel="4" x14ac:dyDescent="0.35">
      <c r="A251" s="21" t="s">
        <v>273</v>
      </c>
      <c r="B251" s="21" t="s">
        <v>279</v>
      </c>
      <c r="C251" s="21">
        <v>6</v>
      </c>
      <c r="D251" s="21" t="s">
        <v>117</v>
      </c>
      <c r="E251" s="21" t="s">
        <v>121</v>
      </c>
      <c r="F251" s="22" t="s">
        <v>34</v>
      </c>
      <c r="G251" s="21">
        <v>1310</v>
      </c>
      <c r="H251" s="21">
        <v>709800000</v>
      </c>
      <c r="I251" s="21">
        <v>0</v>
      </c>
      <c r="J251" s="23" t="s">
        <v>294</v>
      </c>
      <c r="K251" s="24">
        <v>82805422</v>
      </c>
      <c r="L251" s="24">
        <v>82805422</v>
      </c>
      <c r="M251" s="24">
        <v>0</v>
      </c>
      <c r="N251" s="24">
        <f t="shared" si="40"/>
        <v>82805422</v>
      </c>
      <c r="O251" s="24">
        <v>0</v>
      </c>
      <c r="P251" s="24">
        <v>45261283.579999998</v>
      </c>
      <c r="Q251" s="24">
        <v>0</v>
      </c>
      <c r="R251" s="24">
        <v>37544138.420000002</v>
      </c>
      <c r="S251" s="24">
        <v>37544138.420000002</v>
      </c>
      <c r="T251" s="24">
        <v>0</v>
      </c>
      <c r="U251" s="24">
        <v>0</v>
      </c>
      <c r="V251" s="24">
        <v>0</v>
      </c>
      <c r="W251" s="24">
        <f t="shared" si="41"/>
        <v>0</v>
      </c>
      <c r="X251" s="25">
        <f t="shared" si="34"/>
        <v>0.45340193326953881</v>
      </c>
      <c r="Y251" s="25">
        <f t="shared" si="35"/>
        <v>0.45340193326953881</v>
      </c>
      <c r="Z251" s="25">
        <f t="shared" si="36"/>
        <v>0.54659806673046119</v>
      </c>
      <c r="AA251" s="25">
        <f t="shared" si="37"/>
        <v>1</v>
      </c>
    </row>
    <row r="252" spans="1:27" ht="16" hidden="1" customHeight="1" outlineLevel="4" x14ac:dyDescent="0.35">
      <c r="A252" s="21" t="s">
        <v>273</v>
      </c>
      <c r="B252" s="21" t="s">
        <v>279</v>
      </c>
      <c r="C252" s="21">
        <v>6</v>
      </c>
      <c r="D252" s="21" t="s">
        <v>117</v>
      </c>
      <c r="E252" s="21" t="s">
        <v>295</v>
      </c>
      <c r="F252" s="22" t="s">
        <v>34</v>
      </c>
      <c r="G252" s="21">
        <v>1310</v>
      </c>
      <c r="H252" s="21">
        <v>709800000</v>
      </c>
      <c r="I252" s="21">
        <v>0</v>
      </c>
      <c r="J252" s="23" t="s">
        <v>296</v>
      </c>
      <c r="K252" s="24">
        <v>500000000</v>
      </c>
      <c r="L252" s="24">
        <v>500000000</v>
      </c>
      <c r="M252" s="24">
        <v>0</v>
      </c>
      <c r="N252" s="24">
        <f t="shared" si="40"/>
        <v>500000000</v>
      </c>
      <c r="O252" s="24">
        <v>0</v>
      </c>
      <c r="P252" s="24">
        <v>10000000</v>
      </c>
      <c r="Q252" s="24">
        <v>0</v>
      </c>
      <c r="R252" s="24">
        <v>340000000</v>
      </c>
      <c r="S252" s="24">
        <v>340000000</v>
      </c>
      <c r="T252" s="24">
        <v>0</v>
      </c>
      <c r="U252" s="24">
        <v>150000000</v>
      </c>
      <c r="V252" s="24">
        <v>0</v>
      </c>
      <c r="W252" s="24">
        <f t="shared" si="41"/>
        <v>150000000</v>
      </c>
      <c r="X252" s="25">
        <f t="shared" si="34"/>
        <v>0.68</v>
      </c>
      <c r="Y252" s="25">
        <f t="shared" si="35"/>
        <v>0.68</v>
      </c>
      <c r="Z252" s="25">
        <f t="shared" si="36"/>
        <v>0.02</v>
      </c>
      <c r="AA252" s="25">
        <f t="shared" si="37"/>
        <v>0.70000000000000007</v>
      </c>
    </row>
    <row r="253" spans="1:27" ht="16" hidden="1" customHeight="1" outlineLevel="4" x14ac:dyDescent="0.35">
      <c r="A253" s="21" t="s">
        <v>273</v>
      </c>
      <c r="B253" s="21" t="s">
        <v>279</v>
      </c>
      <c r="C253" s="21">
        <v>6</v>
      </c>
      <c r="D253" s="21" t="s">
        <v>117</v>
      </c>
      <c r="E253" s="21" t="s">
        <v>297</v>
      </c>
      <c r="F253" s="22" t="s">
        <v>34</v>
      </c>
      <c r="G253" s="21">
        <v>1310</v>
      </c>
      <c r="H253" s="21">
        <v>709800000</v>
      </c>
      <c r="I253" s="21">
        <v>0</v>
      </c>
      <c r="J253" s="23" t="s">
        <v>298</v>
      </c>
      <c r="K253" s="24">
        <v>150000000</v>
      </c>
      <c r="L253" s="24">
        <v>150000000</v>
      </c>
      <c r="M253" s="24">
        <v>0</v>
      </c>
      <c r="N253" s="24">
        <f t="shared" si="40"/>
        <v>150000000</v>
      </c>
      <c r="O253" s="24">
        <v>0</v>
      </c>
      <c r="P253" s="24">
        <v>150000000</v>
      </c>
      <c r="Q253" s="24">
        <v>0</v>
      </c>
      <c r="R253" s="24">
        <v>0</v>
      </c>
      <c r="S253" s="24">
        <v>0</v>
      </c>
      <c r="T253" s="24">
        <v>0</v>
      </c>
      <c r="U253" s="24">
        <v>0</v>
      </c>
      <c r="V253" s="24">
        <v>0</v>
      </c>
      <c r="W253" s="24">
        <f t="shared" si="41"/>
        <v>0</v>
      </c>
      <c r="X253" s="25">
        <f t="shared" si="34"/>
        <v>0</v>
      </c>
      <c r="Y253" s="25">
        <f t="shared" si="35"/>
        <v>0</v>
      </c>
      <c r="Z253" s="25">
        <f t="shared" si="36"/>
        <v>1</v>
      </c>
      <c r="AA253" s="25">
        <f t="shared" si="37"/>
        <v>1</v>
      </c>
    </row>
    <row r="254" spans="1:27" ht="16" hidden="1" customHeight="1" outlineLevel="4" x14ac:dyDescent="0.35">
      <c r="A254" s="21" t="s">
        <v>273</v>
      </c>
      <c r="B254" s="21" t="s">
        <v>279</v>
      </c>
      <c r="C254" s="21">
        <v>6</v>
      </c>
      <c r="D254" s="21" t="s">
        <v>117</v>
      </c>
      <c r="E254" s="21" t="s">
        <v>299</v>
      </c>
      <c r="F254" s="22" t="s">
        <v>34</v>
      </c>
      <c r="G254" s="21">
        <v>1310</v>
      </c>
      <c r="H254" s="21">
        <v>709800000</v>
      </c>
      <c r="I254" s="21">
        <v>0</v>
      </c>
      <c r="J254" s="23" t="s">
        <v>300</v>
      </c>
      <c r="K254" s="24">
        <v>100000000</v>
      </c>
      <c r="L254" s="24">
        <v>100000000</v>
      </c>
      <c r="M254" s="24">
        <v>0</v>
      </c>
      <c r="N254" s="24">
        <f t="shared" si="40"/>
        <v>100000000</v>
      </c>
      <c r="O254" s="24">
        <v>0</v>
      </c>
      <c r="P254" s="24">
        <v>0</v>
      </c>
      <c r="Q254" s="24">
        <v>0</v>
      </c>
      <c r="R254" s="24">
        <v>100000000</v>
      </c>
      <c r="S254" s="24">
        <v>100000000</v>
      </c>
      <c r="T254" s="24">
        <v>0</v>
      </c>
      <c r="U254" s="24">
        <v>0</v>
      </c>
      <c r="V254" s="24">
        <v>0</v>
      </c>
      <c r="W254" s="24">
        <f t="shared" si="41"/>
        <v>0</v>
      </c>
      <c r="X254" s="25">
        <f t="shared" si="34"/>
        <v>1</v>
      </c>
      <c r="Y254" s="25">
        <f t="shared" si="35"/>
        <v>1</v>
      </c>
      <c r="Z254" s="25">
        <f t="shared" si="36"/>
        <v>0</v>
      </c>
      <c r="AA254" s="25">
        <f t="shared" si="37"/>
        <v>1</v>
      </c>
    </row>
    <row r="255" spans="1:27" ht="16" hidden="1" customHeight="1" outlineLevel="4" x14ac:dyDescent="0.35">
      <c r="A255" s="21" t="s">
        <v>273</v>
      </c>
      <c r="B255" s="21" t="s">
        <v>279</v>
      </c>
      <c r="C255" s="21">
        <v>6</v>
      </c>
      <c r="D255" s="21" t="s">
        <v>117</v>
      </c>
      <c r="E255" s="21" t="s">
        <v>123</v>
      </c>
      <c r="F255" s="22" t="s">
        <v>34</v>
      </c>
      <c r="G255" s="21">
        <v>1310</v>
      </c>
      <c r="H255" s="21">
        <v>709800000</v>
      </c>
      <c r="I255" s="21">
        <v>0</v>
      </c>
      <c r="J255" s="23" t="s">
        <v>301</v>
      </c>
      <c r="K255" s="24">
        <v>50000000</v>
      </c>
      <c r="L255" s="24">
        <v>50000000</v>
      </c>
      <c r="M255" s="24">
        <v>0</v>
      </c>
      <c r="N255" s="24">
        <f t="shared" si="40"/>
        <v>50000000</v>
      </c>
      <c r="O255" s="24">
        <v>0</v>
      </c>
      <c r="P255" s="24">
        <v>0</v>
      </c>
      <c r="Q255" s="24">
        <v>0</v>
      </c>
      <c r="R255" s="24">
        <v>50000000</v>
      </c>
      <c r="S255" s="24">
        <v>50000000</v>
      </c>
      <c r="T255" s="24">
        <v>0</v>
      </c>
      <c r="U255" s="24">
        <v>0</v>
      </c>
      <c r="V255" s="24">
        <v>0</v>
      </c>
      <c r="W255" s="24">
        <f t="shared" si="41"/>
        <v>0</v>
      </c>
      <c r="X255" s="25">
        <f t="shared" si="34"/>
        <v>1</v>
      </c>
      <c r="Y255" s="25">
        <f t="shared" si="35"/>
        <v>1</v>
      </c>
      <c r="Z255" s="25">
        <f t="shared" si="36"/>
        <v>0</v>
      </c>
      <c r="AA255" s="25">
        <f t="shared" si="37"/>
        <v>1</v>
      </c>
    </row>
    <row r="256" spans="1:27" ht="16" hidden="1" customHeight="1" outlineLevel="4" x14ac:dyDescent="0.35">
      <c r="A256" s="21" t="s">
        <v>273</v>
      </c>
      <c r="B256" s="21" t="s">
        <v>279</v>
      </c>
      <c r="C256" s="21">
        <v>6</v>
      </c>
      <c r="D256" s="21" t="s">
        <v>117</v>
      </c>
      <c r="E256" s="21" t="s">
        <v>302</v>
      </c>
      <c r="F256" s="22" t="s">
        <v>34</v>
      </c>
      <c r="G256" s="21">
        <v>1310</v>
      </c>
      <c r="H256" s="21">
        <v>709800000</v>
      </c>
      <c r="I256" s="21">
        <v>0</v>
      </c>
      <c r="J256" s="23" t="s">
        <v>303</v>
      </c>
      <c r="K256" s="24">
        <v>12477000</v>
      </c>
      <c r="L256" s="24">
        <v>12477000</v>
      </c>
      <c r="M256" s="24">
        <v>0</v>
      </c>
      <c r="N256" s="24">
        <f t="shared" si="40"/>
        <v>12477000</v>
      </c>
      <c r="O256" s="24">
        <v>0</v>
      </c>
      <c r="P256" s="24">
        <v>0</v>
      </c>
      <c r="Q256" s="24">
        <v>0</v>
      </c>
      <c r="R256" s="24">
        <v>0</v>
      </c>
      <c r="S256" s="24">
        <v>0</v>
      </c>
      <c r="T256" s="24">
        <v>0</v>
      </c>
      <c r="U256" s="24">
        <v>12477000</v>
      </c>
      <c r="V256" s="24">
        <v>0</v>
      </c>
      <c r="W256" s="24">
        <f t="shared" si="41"/>
        <v>12477000</v>
      </c>
      <c r="X256" s="25">
        <f t="shared" si="34"/>
        <v>0</v>
      </c>
      <c r="Y256" s="25">
        <f t="shared" si="35"/>
        <v>0</v>
      </c>
      <c r="Z256" s="25">
        <f t="shared" si="36"/>
        <v>0</v>
      </c>
      <c r="AA256" s="25">
        <f t="shared" si="37"/>
        <v>0</v>
      </c>
    </row>
    <row r="257" spans="1:27" ht="16" hidden="1" customHeight="1" outlineLevel="4" x14ac:dyDescent="0.35">
      <c r="A257" s="21" t="s">
        <v>273</v>
      </c>
      <c r="B257" s="21" t="s">
        <v>279</v>
      </c>
      <c r="C257" s="21">
        <v>6</v>
      </c>
      <c r="D257" s="21" t="s">
        <v>117</v>
      </c>
      <c r="E257" s="21" t="s">
        <v>304</v>
      </c>
      <c r="F257" s="22" t="s">
        <v>34</v>
      </c>
      <c r="G257" s="21">
        <v>1310</v>
      </c>
      <c r="H257" s="21">
        <v>709800000</v>
      </c>
      <c r="I257" s="21">
        <v>0</v>
      </c>
      <c r="J257" s="23" t="s">
        <v>305</v>
      </c>
      <c r="K257" s="24">
        <v>0</v>
      </c>
      <c r="L257" s="24">
        <v>4420856</v>
      </c>
      <c r="M257" s="24">
        <v>0</v>
      </c>
      <c r="N257" s="24">
        <f t="shared" si="40"/>
        <v>4420856</v>
      </c>
      <c r="O257" s="24">
        <v>0</v>
      </c>
      <c r="P257" s="24">
        <v>0</v>
      </c>
      <c r="Q257" s="24">
        <v>0</v>
      </c>
      <c r="R257" s="24">
        <v>0</v>
      </c>
      <c r="S257" s="24">
        <v>0</v>
      </c>
      <c r="T257" s="24">
        <v>0</v>
      </c>
      <c r="U257" s="24">
        <v>4420856</v>
      </c>
      <c r="V257" s="24">
        <v>0</v>
      </c>
      <c r="W257" s="24">
        <f t="shared" si="41"/>
        <v>4420856</v>
      </c>
      <c r="X257" s="25">
        <f t="shared" si="34"/>
        <v>0</v>
      </c>
      <c r="Y257" s="25">
        <f t="shared" si="35"/>
        <v>0</v>
      </c>
      <c r="Z257" s="25">
        <f t="shared" si="36"/>
        <v>0</v>
      </c>
      <c r="AA257" s="25">
        <f t="shared" si="37"/>
        <v>0</v>
      </c>
    </row>
    <row r="258" spans="1:27" ht="16" hidden="1" customHeight="1" outlineLevel="4" x14ac:dyDescent="0.35">
      <c r="A258" s="21" t="s">
        <v>273</v>
      </c>
      <c r="B258" s="26" t="s">
        <v>279</v>
      </c>
      <c r="C258" s="26">
        <v>6</v>
      </c>
      <c r="D258" s="26" t="s">
        <v>117</v>
      </c>
      <c r="E258" s="26" t="s">
        <v>125</v>
      </c>
      <c r="F258" s="27" t="s">
        <v>34</v>
      </c>
      <c r="G258" s="26">
        <v>1310</v>
      </c>
      <c r="H258" s="26">
        <v>709800000</v>
      </c>
      <c r="I258" s="26">
        <v>0</v>
      </c>
      <c r="J258" s="29" t="s">
        <v>306</v>
      </c>
      <c r="K258" s="24">
        <v>0</v>
      </c>
      <c r="L258" s="24">
        <v>0</v>
      </c>
      <c r="M258" s="28">
        <v>262414854</v>
      </c>
      <c r="N258" s="24">
        <f t="shared" si="40"/>
        <v>0</v>
      </c>
      <c r="O258" s="24">
        <v>0</v>
      </c>
      <c r="P258" s="24">
        <v>0</v>
      </c>
      <c r="Q258" s="24">
        <v>0</v>
      </c>
      <c r="R258" s="24">
        <v>0</v>
      </c>
      <c r="S258" s="24">
        <v>0</v>
      </c>
      <c r="T258" s="24">
        <v>0</v>
      </c>
      <c r="U258" s="24">
        <v>0</v>
      </c>
      <c r="V258" s="24">
        <v>0</v>
      </c>
      <c r="W258" s="24">
        <f t="shared" si="41"/>
        <v>0</v>
      </c>
      <c r="X258" s="25">
        <f t="shared" si="34"/>
        <v>0</v>
      </c>
      <c r="Y258" s="25">
        <f t="shared" si="35"/>
        <v>0</v>
      </c>
      <c r="Z258" s="25">
        <f t="shared" si="36"/>
        <v>0</v>
      </c>
      <c r="AA258" s="25">
        <f t="shared" si="37"/>
        <v>0</v>
      </c>
    </row>
    <row r="259" spans="1:27" ht="16" hidden="1" customHeight="1" outlineLevel="4" x14ac:dyDescent="0.35">
      <c r="A259" s="21" t="s">
        <v>273</v>
      </c>
      <c r="B259" s="21" t="s">
        <v>279</v>
      </c>
      <c r="C259" s="21">
        <v>6</v>
      </c>
      <c r="D259" s="21" t="s">
        <v>307</v>
      </c>
      <c r="E259" s="21" t="s">
        <v>33</v>
      </c>
      <c r="F259" s="22" t="s">
        <v>34</v>
      </c>
      <c r="G259" s="21">
        <v>1320</v>
      </c>
      <c r="H259" s="21">
        <v>709800000</v>
      </c>
      <c r="I259" s="21">
        <v>0</v>
      </c>
      <c r="J259" s="23" t="s">
        <v>308</v>
      </c>
      <c r="K259" s="24">
        <v>1400000</v>
      </c>
      <c r="L259" s="24">
        <v>0</v>
      </c>
      <c r="M259" s="24">
        <v>0</v>
      </c>
      <c r="N259" s="24">
        <f t="shared" si="40"/>
        <v>0</v>
      </c>
      <c r="O259" s="24">
        <v>0</v>
      </c>
      <c r="P259" s="24">
        <v>0</v>
      </c>
      <c r="Q259" s="24">
        <v>0</v>
      </c>
      <c r="R259" s="24">
        <v>0</v>
      </c>
      <c r="S259" s="24">
        <v>0</v>
      </c>
      <c r="T259" s="24">
        <v>0</v>
      </c>
      <c r="U259" s="24">
        <v>0</v>
      </c>
      <c r="V259" s="24">
        <v>0</v>
      </c>
      <c r="W259" s="24">
        <f t="shared" si="41"/>
        <v>0</v>
      </c>
      <c r="X259" s="25">
        <f t="shared" si="34"/>
        <v>0</v>
      </c>
      <c r="Y259" s="25">
        <f t="shared" si="35"/>
        <v>0</v>
      </c>
      <c r="Z259" s="25">
        <f t="shared" si="36"/>
        <v>0</v>
      </c>
      <c r="AA259" s="25">
        <f t="shared" si="37"/>
        <v>0</v>
      </c>
    </row>
    <row r="260" spans="1:27" ht="16" hidden="1" customHeight="1" outlineLevel="4" x14ac:dyDescent="0.35">
      <c r="A260" s="21" t="s">
        <v>273</v>
      </c>
      <c r="B260" s="21" t="s">
        <v>279</v>
      </c>
      <c r="C260" s="21">
        <v>6</v>
      </c>
      <c r="D260" s="21" t="s">
        <v>165</v>
      </c>
      <c r="E260" s="21" t="s">
        <v>33</v>
      </c>
      <c r="F260" s="22" t="s">
        <v>34</v>
      </c>
      <c r="G260" s="21">
        <v>1320</v>
      </c>
      <c r="H260" s="21">
        <v>709800000</v>
      </c>
      <c r="I260" s="21">
        <v>0</v>
      </c>
      <c r="J260" s="23" t="s">
        <v>166</v>
      </c>
      <c r="K260" s="24">
        <v>16551041</v>
      </c>
      <c r="L260" s="24">
        <v>16551041</v>
      </c>
      <c r="M260" s="24">
        <v>0</v>
      </c>
      <c r="N260" s="24">
        <f t="shared" si="40"/>
        <v>16551041</v>
      </c>
      <c r="O260" s="24">
        <v>0</v>
      </c>
      <c r="P260" s="24">
        <v>0</v>
      </c>
      <c r="Q260" s="24">
        <v>0</v>
      </c>
      <c r="R260" s="24">
        <v>924854.48</v>
      </c>
      <c r="S260" s="24">
        <v>924854.48</v>
      </c>
      <c r="T260" s="24">
        <v>15626186.52</v>
      </c>
      <c r="U260" s="24">
        <v>15626186.52</v>
      </c>
      <c r="V260" s="24">
        <v>0</v>
      </c>
      <c r="W260" s="24">
        <f t="shared" si="41"/>
        <v>15626186.52</v>
      </c>
      <c r="X260" s="25">
        <f t="shared" si="34"/>
        <v>5.5878931119800863E-2</v>
      </c>
      <c r="Y260" s="25">
        <f t="shared" si="35"/>
        <v>5.5878931119800863E-2</v>
      </c>
      <c r="Z260" s="25">
        <f t="shared" si="36"/>
        <v>0</v>
      </c>
      <c r="AA260" s="25">
        <f t="shared" si="37"/>
        <v>5.5878931119800863E-2</v>
      </c>
    </row>
    <row r="261" spans="1:27" ht="16" hidden="1" customHeight="1" outlineLevel="4" x14ac:dyDescent="0.35">
      <c r="A261" s="21" t="s">
        <v>273</v>
      </c>
      <c r="B261" s="21" t="s">
        <v>279</v>
      </c>
      <c r="C261" s="21">
        <v>6</v>
      </c>
      <c r="D261" s="21" t="s">
        <v>309</v>
      </c>
      <c r="E261" s="21" t="s">
        <v>53</v>
      </c>
      <c r="F261" s="22" t="s">
        <v>34</v>
      </c>
      <c r="G261" s="21">
        <v>1320</v>
      </c>
      <c r="H261" s="21">
        <v>701110000</v>
      </c>
      <c r="I261" s="21">
        <v>0</v>
      </c>
      <c r="J261" s="23" t="s">
        <v>310</v>
      </c>
      <c r="K261" s="24">
        <v>28350000</v>
      </c>
      <c r="L261" s="24">
        <v>28350000</v>
      </c>
      <c r="M261" s="24">
        <v>0</v>
      </c>
      <c r="N261" s="24">
        <f t="shared" si="40"/>
        <v>28350000</v>
      </c>
      <c r="O261" s="24">
        <v>0</v>
      </c>
      <c r="P261" s="24">
        <v>0</v>
      </c>
      <c r="Q261" s="24">
        <v>0</v>
      </c>
      <c r="R261" s="24">
        <v>28350000</v>
      </c>
      <c r="S261" s="24">
        <v>28350000</v>
      </c>
      <c r="T261" s="24">
        <v>0</v>
      </c>
      <c r="U261" s="24">
        <v>0</v>
      </c>
      <c r="V261" s="24">
        <v>0</v>
      </c>
      <c r="W261" s="24">
        <f t="shared" si="41"/>
        <v>0</v>
      </c>
      <c r="X261" s="25">
        <f t="shared" si="34"/>
        <v>1</v>
      </c>
      <c r="Y261" s="25">
        <f t="shared" si="35"/>
        <v>1</v>
      </c>
      <c r="Z261" s="25">
        <f t="shared" si="36"/>
        <v>0</v>
      </c>
      <c r="AA261" s="25">
        <f t="shared" si="37"/>
        <v>1</v>
      </c>
    </row>
    <row r="262" spans="1:27" ht="16" hidden="1" customHeight="1" outlineLevel="4" x14ac:dyDescent="0.35">
      <c r="A262" s="21" t="s">
        <v>273</v>
      </c>
      <c r="B262" s="21" t="s">
        <v>279</v>
      </c>
      <c r="C262" s="21">
        <v>6</v>
      </c>
      <c r="D262" s="21" t="s">
        <v>311</v>
      </c>
      <c r="E262" s="21" t="s">
        <v>121</v>
      </c>
      <c r="F262" s="22" t="s">
        <v>34</v>
      </c>
      <c r="G262" s="21">
        <v>1320</v>
      </c>
      <c r="H262" s="21">
        <v>709800000</v>
      </c>
      <c r="I262" s="21">
        <v>0</v>
      </c>
      <c r="J262" s="23" t="s">
        <v>312</v>
      </c>
      <c r="K262" s="24">
        <v>187000000</v>
      </c>
      <c r="L262" s="24">
        <v>187000000</v>
      </c>
      <c r="M262" s="24">
        <v>0</v>
      </c>
      <c r="N262" s="24">
        <f t="shared" si="40"/>
        <v>187000000</v>
      </c>
      <c r="O262" s="24">
        <v>0</v>
      </c>
      <c r="P262" s="24">
        <v>0</v>
      </c>
      <c r="Q262" s="24">
        <v>0</v>
      </c>
      <c r="R262" s="24">
        <v>93500000</v>
      </c>
      <c r="S262" s="24">
        <v>93500000</v>
      </c>
      <c r="T262" s="24">
        <v>0</v>
      </c>
      <c r="U262" s="24">
        <v>93500000</v>
      </c>
      <c r="V262" s="24">
        <v>0</v>
      </c>
      <c r="W262" s="24">
        <f t="shared" si="41"/>
        <v>93500000</v>
      </c>
      <c r="X262" s="25">
        <f t="shared" si="34"/>
        <v>0.5</v>
      </c>
      <c r="Y262" s="25">
        <f t="shared" si="35"/>
        <v>0.5</v>
      </c>
      <c r="Z262" s="25">
        <f t="shared" si="36"/>
        <v>0</v>
      </c>
      <c r="AA262" s="25">
        <f t="shared" si="37"/>
        <v>0.5</v>
      </c>
    </row>
    <row r="263" spans="1:27" ht="16" hidden="1" customHeight="1" outlineLevel="4" x14ac:dyDescent="0.35">
      <c r="A263" s="21" t="s">
        <v>273</v>
      </c>
      <c r="B263" s="21" t="s">
        <v>279</v>
      </c>
      <c r="C263" s="21">
        <v>6</v>
      </c>
      <c r="D263" s="21" t="s">
        <v>311</v>
      </c>
      <c r="E263" s="21" t="s">
        <v>313</v>
      </c>
      <c r="F263" s="22" t="s">
        <v>34</v>
      </c>
      <c r="G263" s="21">
        <v>1320</v>
      </c>
      <c r="H263" s="21">
        <v>709800000</v>
      </c>
      <c r="I263" s="21">
        <v>0</v>
      </c>
      <c r="J263" s="23" t="s">
        <v>314</v>
      </c>
      <c r="K263" s="24">
        <v>76500000</v>
      </c>
      <c r="L263" s="24">
        <v>76500000</v>
      </c>
      <c r="M263" s="24">
        <v>0</v>
      </c>
      <c r="N263" s="24">
        <f t="shared" si="40"/>
        <v>76500000</v>
      </c>
      <c r="O263" s="24">
        <v>0</v>
      </c>
      <c r="P263" s="24">
        <v>0</v>
      </c>
      <c r="Q263" s="24">
        <v>0</v>
      </c>
      <c r="R263" s="24">
        <v>38250000</v>
      </c>
      <c r="S263" s="24">
        <v>38250000</v>
      </c>
      <c r="T263" s="24">
        <v>0</v>
      </c>
      <c r="U263" s="24">
        <v>38250000</v>
      </c>
      <c r="V263" s="24">
        <v>0</v>
      </c>
      <c r="W263" s="24">
        <f t="shared" si="41"/>
        <v>38250000</v>
      </c>
      <c r="X263" s="25">
        <f t="shared" si="34"/>
        <v>0.5</v>
      </c>
      <c r="Y263" s="25">
        <f t="shared" si="35"/>
        <v>0.5</v>
      </c>
      <c r="Z263" s="25">
        <f t="shared" si="36"/>
        <v>0</v>
      </c>
      <c r="AA263" s="25">
        <f t="shared" si="37"/>
        <v>0.5</v>
      </c>
    </row>
    <row r="264" spans="1:27" ht="16" hidden="1" customHeight="1" outlineLevel="4" x14ac:dyDescent="0.35">
      <c r="A264" s="21" t="s">
        <v>273</v>
      </c>
      <c r="B264" s="21" t="s">
        <v>279</v>
      </c>
      <c r="C264" s="21">
        <v>6</v>
      </c>
      <c r="D264" s="21" t="s">
        <v>315</v>
      </c>
      <c r="E264" s="21" t="s">
        <v>53</v>
      </c>
      <c r="F264" s="22" t="s">
        <v>34</v>
      </c>
      <c r="G264" s="21">
        <v>1330</v>
      </c>
      <c r="H264" s="21">
        <v>701130000</v>
      </c>
      <c r="I264" s="21">
        <v>0</v>
      </c>
      <c r="J264" s="23" t="s">
        <v>316</v>
      </c>
      <c r="K264" s="24">
        <v>373222430</v>
      </c>
      <c r="L264" s="24">
        <v>370201574</v>
      </c>
      <c r="M264" s="24">
        <v>0</v>
      </c>
      <c r="N264" s="24">
        <f t="shared" si="40"/>
        <v>370201574</v>
      </c>
      <c r="O264" s="24">
        <v>0</v>
      </c>
      <c r="P264" s="24">
        <v>23162050</v>
      </c>
      <c r="Q264" s="24">
        <v>0</v>
      </c>
      <c r="R264" s="24">
        <v>122451460</v>
      </c>
      <c r="S264" s="24">
        <v>122451460</v>
      </c>
      <c r="T264" s="24">
        <v>0</v>
      </c>
      <c r="U264" s="24">
        <v>224588064</v>
      </c>
      <c r="V264" s="24">
        <v>0</v>
      </c>
      <c r="W264" s="24">
        <f t="shared" si="41"/>
        <v>224588064</v>
      </c>
      <c r="X264" s="25">
        <f t="shared" si="34"/>
        <v>0.33076969035253212</v>
      </c>
      <c r="Y264" s="25">
        <f t="shared" si="35"/>
        <v>0.33076969035253212</v>
      </c>
      <c r="Z264" s="25">
        <f t="shared" si="36"/>
        <v>6.2566049489568079E-2</v>
      </c>
      <c r="AA264" s="25">
        <f t="shared" si="37"/>
        <v>0.39333573984210018</v>
      </c>
    </row>
    <row r="265" spans="1:27" ht="16" hidden="1" customHeight="1" outlineLevel="3" x14ac:dyDescent="0.35">
      <c r="A265" s="38"/>
      <c r="B265" s="38"/>
      <c r="C265" s="38" t="s">
        <v>473</v>
      </c>
      <c r="D265" s="38"/>
      <c r="E265" s="38"/>
      <c r="F265" s="47"/>
      <c r="G265" s="38"/>
      <c r="H265" s="38"/>
      <c r="I265" s="38"/>
      <c r="J265" s="48"/>
      <c r="K265" s="49">
        <f t="shared" ref="K265:W265" si="46">SUBTOTAL(9,K248:K264)</f>
        <v>3124209564</v>
      </c>
      <c r="L265" s="49">
        <f t="shared" si="46"/>
        <v>3124209564</v>
      </c>
      <c r="M265" s="49">
        <f t="shared" si="46"/>
        <v>262414854</v>
      </c>
      <c r="N265" s="49">
        <f t="shared" si="46"/>
        <v>3124209564</v>
      </c>
      <c r="O265" s="49">
        <f t="shared" si="46"/>
        <v>0</v>
      </c>
      <c r="P265" s="49">
        <f t="shared" si="46"/>
        <v>278900156.77999997</v>
      </c>
      <c r="Q265" s="49">
        <f t="shared" si="46"/>
        <v>0</v>
      </c>
      <c r="R265" s="49">
        <f t="shared" si="46"/>
        <v>2206447300.6999998</v>
      </c>
      <c r="S265" s="49">
        <f t="shared" si="46"/>
        <v>2206447300.6999998</v>
      </c>
      <c r="T265" s="49">
        <f t="shared" si="46"/>
        <v>15626186.52</v>
      </c>
      <c r="U265" s="49">
        <f t="shared" si="46"/>
        <v>638862106.51999998</v>
      </c>
      <c r="V265" s="49">
        <f t="shared" si="46"/>
        <v>0</v>
      </c>
      <c r="W265" s="49">
        <f t="shared" si="46"/>
        <v>638862106.51999998</v>
      </c>
      <c r="X265" s="50">
        <f t="shared" si="34"/>
        <v>0.70624177267898536</v>
      </c>
      <c r="Y265" s="50">
        <f t="shared" si="35"/>
        <v>0.70624177267898536</v>
      </c>
      <c r="Z265" s="50">
        <f t="shared" si="36"/>
        <v>8.9270630239962984E-2</v>
      </c>
      <c r="AA265" s="50">
        <f t="shared" si="37"/>
        <v>0.79551240291894831</v>
      </c>
    </row>
    <row r="266" spans="1:27" ht="16" customHeight="1" outlineLevel="2" collapsed="1" x14ac:dyDescent="0.35">
      <c r="A266" s="38"/>
      <c r="B266" s="38" t="s">
        <v>465</v>
      </c>
      <c r="C266" s="38"/>
      <c r="D266" s="38"/>
      <c r="E266" s="38"/>
      <c r="F266" s="47"/>
      <c r="G266" s="38"/>
      <c r="H266" s="38"/>
      <c r="I266" s="38"/>
      <c r="J266" s="48"/>
      <c r="K266" s="49">
        <f t="shared" ref="K266:W266" si="47">SUBTOTAL(9,K216:K264)</f>
        <v>13321120418</v>
      </c>
      <c r="L266" s="49">
        <f t="shared" si="47"/>
        <v>13318620418</v>
      </c>
      <c r="M266" s="49">
        <f t="shared" si="47"/>
        <v>262414854</v>
      </c>
      <c r="N266" s="49">
        <f t="shared" si="47"/>
        <v>13318620418</v>
      </c>
      <c r="O266" s="49">
        <f t="shared" si="47"/>
        <v>538676521</v>
      </c>
      <c r="P266" s="49">
        <f t="shared" si="47"/>
        <v>1207087804.0899999</v>
      </c>
      <c r="Q266" s="49">
        <f t="shared" si="47"/>
        <v>19250718.059999999</v>
      </c>
      <c r="R266" s="49">
        <f t="shared" si="47"/>
        <v>5529853683.5900002</v>
      </c>
      <c r="S266" s="49">
        <f t="shared" si="47"/>
        <v>5529142598.5900002</v>
      </c>
      <c r="T266" s="49">
        <f t="shared" si="47"/>
        <v>5127831273.0100002</v>
      </c>
      <c r="U266" s="49">
        <f t="shared" si="47"/>
        <v>6023751691.2600002</v>
      </c>
      <c r="V266" s="49">
        <f t="shared" si="47"/>
        <v>0</v>
      </c>
      <c r="W266" s="49">
        <f t="shared" si="47"/>
        <v>6023751691.2600002</v>
      </c>
      <c r="X266" s="50">
        <f t="shared" si="34"/>
        <v>0.41519718334463912</v>
      </c>
      <c r="Y266" s="50">
        <f t="shared" si="35"/>
        <v>0.41519718334463912</v>
      </c>
      <c r="Z266" s="50">
        <f t="shared" si="36"/>
        <v>0.13252236250870228</v>
      </c>
      <c r="AA266" s="50">
        <f t="shared" si="37"/>
        <v>0.54771954585334137</v>
      </c>
    </row>
    <row r="267" spans="1:27" ht="16" hidden="1" customHeight="1" outlineLevel="4" x14ac:dyDescent="0.35">
      <c r="A267" s="21" t="s">
        <v>273</v>
      </c>
      <c r="B267" s="21" t="s">
        <v>317</v>
      </c>
      <c r="C267" s="21">
        <v>0</v>
      </c>
      <c r="D267" s="21" t="s">
        <v>32</v>
      </c>
      <c r="E267" s="21" t="s">
        <v>33</v>
      </c>
      <c r="F267" s="22" t="s">
        <v>34</v>
      </c>
      <c r="G267" s="21">
        <v>1111</v>
      </c>
      <c r="H267" s="21">
        <v>709800000</v>
      </c>
      <c r="I267" s="21">
        <v>0</v>
      </c>
      <c r="J267" s="23" t="s">
        <v>35</v>
      </c>
      <c r="K267" s="24">
        <v>540980690</v>
      </c>
      <c r="L267" s="24">
        <v>540980690</v>
      </c>
      <c r="M267" s="24">
        <v>0</v>
      </c>
      <c r="N267" s="24">
        <f t="shared" si="40"/>
        <v>540980690</v>
      </c>
      <c r="O267" s="24">
        <v>0</v>
      </c>
      <c r="P267" s="24">
        <v>0</v>
      </c>
      <c r="Q267" s="24">
        <v>0</v>
      </c>
      <c r="R267" s="24">
        <v>188872950.21000001</v>
      </c>
      <c r="S267" s="24">
        <v>188872950.21000001</v>
      </c>
      <c r="T267" s="24">
        <v>352107739.79000002</v>
      </c>
      <c r="U267" s="24">
        <v>352107739.79000002</v>
      </c>
      <c r="V267" s="24">
        <v>0</v>
      </c>
      <c r="W267" s="24">
        <f t="shared" si="41"/>
        <v>352107739.78999996</v>
      </c>
      <c r="X267" s="25">
        <f t="shared" si="34"/>
        <v>0.34913066898931272</v>
      </c>
      <c r="Y267" s="25">
        <f t="shared" si="35"/>
        <v>0.34913066898931272</v>
      </c>
      <c r="Z267" s="25">
        <f t="shared" si="36"/>
        <v>0</v>
      </c>
      <c r="AA267" s="25">
        <f t="shared" si="37"/>
        <v>0.34913066898931272</v>
      </c>
    </row>
    <row r="268" spans="1:27" ht="16" hidden="1" customHeight="1" outlineLevel="4" x14ac:dyDescent="0.35">
      <c r="A268" s="21" t="s">
        <v>273</v>
      </c>
      <c r="B268" s="21" t="s">
        <v>317</v>
      </c>
      <c r="C268" s="21">
        <v>0</v>
      </c>
      <c r="D268" s="21" t="s">
        <v>36</v>
      </c>
      <c r="E268" s="21" t="s">
        <v>33</v>
      </c>
      <c r="F268" s="22" t="s">
        <v>34</v>
      </c>
      <c r="G268" s="21">
        <v>1111</v>
      </c>
      <c r="H268" s="21">
        <v>709800000</v>
      </c>
      <c r="I268" s="21">
        <v>0</v>
      </c>
      <c r="J268" s="23" t="s">
        <v>37</v>
      </c>
      <c r="K268" s="24">
        <v>282303</v>
      </c>
      <c r="L268" s="24">
        <v>1582303</v>
      </c>
      <c r="M268" s="24">
        <v>0</v>
      </c>
      <c r="N268" s="24">
        <f t="shared" si="40"/>
        <v>1582303</v>
      </c>
      <c r="O268" s="24">
        <v>0</v>
      </c>
      <c r="P268" s="24">
        <v>0</v>
      </c>
      <c r="Q268" s="24">
        <v>0</v>
      </c>
      <c r="R268" s="24">
        <v>0</v>
      </c>
      <c r="S268" s="24">
        <v>0</v>
      </c>
      <c r="T268" s="24">
        <v>1582303</v>
      </c>
      <c r="U268" s="24">
        <v>1582303</v>
      </c>
      <c r="V268" s="24">
        <v>0</v>
      </c>
      <c r="W268" s="24">
        <f t="shared" si="41"/>
        <v>1582303</v>
      </c>
      <c r="X268" s="25">
        <f t="shared" si="34"/>
        <v>0</v>
      </c>
      <c r="Y268" s="25">
        <f t="shared" si="35"/>
        <v>0</v>
      </c>
      <c r="Z268" s="25">
        <f t="shared" si="36"/>
        <v>0</v>
      </c>
      <c r="AA268" s="25">
        <f t="shared" si="37"/>
        <v>0</v>
      </c>
    </row>
    <row r="269" spans="1:27" ht="16" hidden="1" customHeight="1" outlineLevel="4" x14ac:dyDescent="0.35">
      <c r="A269" s="21" t="s">
        <v>273</v>
      </c>
      <c r="B269" s="21" t="s">
        <v>317</v>
      </c>
      <c r="C269" s="21">
        <v>0</v>
      </c>
      <c r="D269" s="21" t="s">
        <v>38</v>
      </c>
      <c r="E269" s="21" t="s">
        <v>33</v>
      </c>
      <c r="F269" s="22" t="s">
        <v>34</v>
      </c>
      <c r="G269" s="21">
        <v>1111</v>
      </c>
      <c r="H269" s="21">
        <v>709800000</v>
      </c>
      <c r="I269" s="21">
        <v>0</v>
      </c>
      <c r="J269" s="23" t="s">
        <v>39</v>
      </c>
      <c r="K269" s="24">
        <v>7177680</v>
      </c>
      <c r="L269" s="24">
        <v>7177680</v>
      </c>
      <c r="M269" s="24">
        <v>0</v>
      </c>
      <c r="N269" s="24">
        <f t="shared" si="40"/>
        <v>7177680</v>
      </c>
      <c r="O269" s="24">
        <v>0</v>
      </c>
      <c r="P269" s="24">
        <v>0</v>
      </c>
      <c r="Q269" s="24">
        <v>0</v>
      </c>
      <c r="R269" s="24">
        <v>973304.44</v>
      </c>
      <c r="S269" s="24">
        <v>973304.44</v>
      </c>
      <c r="T269" s="24">
        <v>6204375.5599999996</v>
      </c>
      <c r="U269" s="24">
        <v>6204375.5599999996</v>
      </c>
      <c r="V269" s="24">
        <v>0</v>
      </c>
      <c r="W269" s="24">
        <f t="shared" si="41"/>
        <v>6204375.5600000005</v>
      </c>
      <c r="X269" s="25">
        <f t="shared" si="34"/>
        <v>0.13560153698688154</v>
      </c>
      <c r="Y269" s="25">
        <f t="shared" si="35"/>
        <v>0.13560153698688154</v>
      </c>
      <c r="Z269" s="25">
        <f t="shared" si="36"/>
        <v>0</v>
      </c>
      <c r="AA269" s="25">
        <f t="shared" si="37"/>
        <v>0.13560153698688154</v>
      </c>
    </row>
    <row r="270" spans="1:27" ht="16" hidden="1" customHeight="1" outlineLevel="4" x14ac:dyDescent="0.35">
      <c r="A270" s="21" t="s">
        <v>273</v>
      </c>
      <c r="B270" s="21" t="s">
        <v>317</v>
      </c>
      <c r="C270" s="21">
        <v>0</v>
      </c>
      <c r="D270" s="21" t="s">
        <v>42</v>
      </c>
      <c r="E270" s="21" t="s">
        <v>33</v>
      </c>
      <c r="F270" s="22" t="s">
        <v>34</v>
      </c>
      <c r="G270" s="21">
        <v>1111</v>
      </c>
      <c r="H270" s="21">
        <v>709800000</v>
      </c>
      <c r="I270" s="21">
        <v>0</v>
      </c>
      <c r="J270" s="23" t="s">
        <v>43</v>
      </c>
      <c r="K270" s="24">
        <v>179004414</v>
      </c>
      <c r="L270" s="24">
        <v>179004414</v>
      </c>
      <c r="M270" s="24">
        <v>0</v>
      </c>
      <c r="N270" s="24">
        <f t="shared" si="40"/>
        <v>179004414</v>
      </c>
      <c r="O270" s="24">
        <v>0</v>
      </c>
      <c r="P270" s="24">
        <v>0</v>
      </c>
      <c r="Q270" s="24">
        <v>0</v>
      </c>
      <c r="R270" s="24">
        <v>67086817.640000001</v>
      </c>
      <c r="S270" s="24">
        <v>67086817.640000001</v>
      </c>
      <c r="T270" s="24">
        <v>111917596.36</v>
      </c>
      <c r="U270" s="24">
        <v>111917596.36</v>
      </c>
      <c r="V270" s="24">
        <v>0</v>
      </c>
      <c r="W270" s="24">
        <f t="shared" si="41"/>
        <v>111917596.36</v>
      </c>
      <c r="X270" s="25">
        <f t="shared" si="34"/>
        <v>0.3747774490074865</v>
      </c>
      <c r="Y270" s="25">
        <f t="shared" si="35"/>
        <v>0.3747774490074865</v>
      </c>
      <c r="Z270" s="25">
        <f t="shared" si="36"/>
        <v>0</v>
      </c>
      <c r="AA270" s="25">
        <f t="shared" si="37"/>
        <v>0.3747774490074865</v>
      </c>
    </row>
    <row r="271" spans="1:27" ht="16" hidden="1" customHeight="1" outlineLevel="4" x14ac:dyDescent="0.35">
      <c r="A271" s="21" t="s">
        <v>273</v>
      </c>
      <c r="B271" s="21" t="s">
        <v>317</v>
      </c>
      <c r="C271" s="21">
        <v>0</v>
      </c>
      <c r="D271" s="21" t="s">
        <v>44</v>
      </c>
      <c r="E271" s="21" t="s">
        <v>33</v>
      </c>
      <c r="F271" s="22" t="s">
        <v>34</v>
      </c>
      <c r="G271" s="21">
        <v>1111</v>
      </c>
      <c r="H271" s="21">
        <v>709800000</v>
      </c>
      <c r="I271" s="21">
        <v>0</v>
      </c>
      <c r="J271" s="23" t="s">
        <v>45</v>
      </c>
      <c r="K271" s="24">
        <v>199112083</v>
      </c>
      <c r="L271" s="24">
        <v>199112083</v>
      </c>
      <c r="M271" s="24">
        <v>0</v>
      </c>
      <c r="N271" s="24">
        <f t="shared" si="40"/>
        <v>199112083</v>
      </c>
      <c r="O271" s="24">
        <v>0</v>
      </c>
      <c r="P271" s="24">
        <v>0</v>
      </c>
      <c r="Q271" s="24">
        <v>0</v>
      </c>
      <c r="R271" s="24">
        <v>79907995.659999996</v>
      </c>
      <c r="S271" s="24">
        <v>79907995.659999996</v>
      </c>
      <c r="T271" s="24">
        <v>119204087.34</v>
      </c>
      <c r="U271" s="24">
        <v>119204087.34</v>
      </c>
      <c r="V271" s="24">
        <v>0</v>
      </c>
      <c r="W271" s="24">
        <f t="shared" si="41"/>
        <v>119204087.34</v>
      </c>
      <c r="X271" s="25">
        <f t="shared" si="34"/>
        <v>0.40132168001075053</v>
      </c>
      <c r="Y271" s="25">
        <f t="shared" si="35"/>
        <v>0.40132168001075053</v>
      </c>
      <c r="Z271" s="25">
        <f t="shared" si="36"/>
        <v>0</v>
      </c>
      <c r="AA271" s="25">
        <f t="shared" si="37"/>
        <v>0.40132168001075053</v>
      </c>
    </row>
    <row r="272" spans="1:27" ht="16" hidden="1" customHeight="1" outlineLevel="4" x14ac:dyDescent="0.35">
      <c r="A272" s="21" t="s">
        <v>273</v>
      </c>
      <c r="B272" s="21" t="s">
        <v>317</v>
      </c>
      <c r="C272" s="21">
        <v>0</v>
      </c>
      <c r="D272" s="21" t="s">
        <v>46</v>
      </c>
      <c r="E272" s="21" t="s">
        <v>33</v>
      </c>
      <c r="F272" s="22" t="s">
        <v>34</v>
      </c>
      <c r="G272" s="21">
        <v>1111</v>
      </c>
      <c r="H272" s="21">
        <v>709800000</v>
      </c>
      <c r="I272" s="21">
        <v>0</v>
      </c>
      <c r="J272" s="23" t="s">
        <v>47</v>
      </c>
      <c r="K272" s="24">
        <v>94934509</v>
      </c>
      <c r="L272" s="24">
        <v>94934509</v>
      </c>
      <c r="M272" s="24">
        <v>0</v>
      </c>
      <c r="N272" s="24">
        <f t="shared" si="40"/>
        <v>94934509</v>
      </c>
      <c r="O272" s="24">
        <v>0</v>
      </c>
      <c r="P272" s="24">
        <v>0</v>
      </c>
      <c r="Q272" s="24">
        <v>0</v>
      </c>
      <c r="R272" s="24">
        <v>97547.1</v>
      </c>
      <c r="S272" s="24">
        <v>97547.1</v>
      </c>
      <c r="T272" s="24">
        <v>94836961.900000006</v>
      </c>
      <c r="U272" s="24">
        <v>94836961.900000006</v>
      </c>
      <c r="V272" s="24">
        <v>0</v>
      </c>
      <c r="W272" s="24">
        <f t="shared" si="41"/>
        <v>94836961.900000006</v>
      </c>
      <c r="X272" s="25">
        <f t="shared" si="34"/>
        <v>1.027519929554805E-3</v>
      </c>
      <c r="Y272" s="25">
        <f t="shared" si="35"/>
        <v>1.027519929554805E-3</v>
      </c>
      <c r="Z272" s="25">
        <f t="shared" si="36"/>
        <v>0</v>
      </c>
      <c r="AA272" s="25">
        <f t="shared" si="37"/>
        <v>1.027519929554805E-3</v>
      </c>
    </row>
    <row r="273" spans="1:27" ht="16" hidden="1" customHeight="1" outlineLevel="4" x14ac:dyDescent="0.35">
      <c r="A273" s="21" t="s">
        <v>273</v>
      </c>
      <c r="B273" s="21" t="s">
        <v>317</v>
      </c>
      <c r="C273" s="21">
        <v>0</v>
      </c>
      <c r="D273" s="21" t="s">
        <v>48</v>
      </c>
      <c r="E273" s="21" t="s">
        <v>33</v>
      </c>
      <c r="F273" s="22" t="s">
        <v>34</v>
      </c>
      <c r="G273" s="21">
        <v>1111</v>
      </c>
      <c r="H273" s="21">
        <v>709800000</v>
      </c>
      <c r="I273" s="21">
        <v>0</v>
      </c>
      <c r="J273" s="23" t="s">
        <v>49</v>
      </c>
      <c r="K273" s="24">
        <v>86915225</v>
      </c>
      <c r="L273" s="24">
        <v>86915225</v>
      </c>
      <c r="M273" s="24">
        <v>0</v>
      </c>
      <c r="N273" s="24">
        <f t="shared" si="40"/>
        <v>86915225</v>
      </c>
      <c r="O273" s="24">
        <v>0</v>
      </c>
      <c r="P273" s="24">
        <v>0</v>
      </c>
      <c r="Q273" s="24">
        <v>0</v>
      </c>
      <c r="R273" s="24">
        <v>76699666.129999995</v>
      </c>
      <c r="S273" s="24">
        <v>76699666.129999995</v>
      </c>
      <c r="T273" s="24">
        <v>10215558.869999999</v>
      </c>
      <c r="U273" s="24">
        <v>10215558.869999999</v>
      </c>
      <c r="V273" s="24">
        <v>0</v>
      </c>
      <c r="W273" s="24">
        <f t="shared" si="41"/>
        <v>10215558.870000005</v>
      </c>
      <c r="X273" s="25">
        <f t="shared" ref="X273:X336" si="48">IFERROR(($R273/$L273),0)</f>
        <v>0.88246525427507083</v>
      </c>
      <c r="Y273" s="25">
        <f t="shared" ref="Y273:Y336" si="49">IFERROR(($R273/$N273),0)</f>
        <v>0.88246525427507083</v>
      </c>
      <c r="Z273" s="25">
        <f t="shared" ref="Z273:Z336" si="50">IFERROR((($O273+$P273+$Q273)/$N273),0)</f>
        <v>0</v>
      </c>
      <c r="AA273" s="25">
        <f t="shared" ref="AA273:AA336" si="51">$Y273+$Z273</f>
        <v>0.88246525427507083</v>
      </c>
    </row>
    <row r="274" spans="1:27" ht="16" hidden="1" customHeight="1" outlineLevel="4" x14ac:dyDescent="0.35">
      <c r="A274" s="21" t="s">
        <v>273</v>
      </c>
      <c r="B274" s="21" t="s">
        <v>317</v>
      </c>
      <c r="C274" s="21">
        <v>0</v>
      </c>
      <c r="D274" s="21" t="s">
        <v>50</v>
      </c>
      <c r="E274" s="21" t="s">
        <v>33</v>
      </c>
      <c r="F274" s="22" t="s">
        <v>34</v>
      </c>
      <c r="G274" s="21">
        <v>1111</v>
      </c>
      <c r="H274" s="21">
        <v>709800000</v>
      </c>
      <c r="I274" s="21">
        <v>0</v>
      </c>
      <c r="J274" s="23" t="s">
        <v>51</v>
      </c>
      <c r="K274" s="24">
        <v>117939064</v>
      </c>
      <c r="L274" s="24">
        <v>117939064</v>
      </c>
      <c r="M274" s="24">
        <v>0</v>
      </c>
      <c r="N274" s="24">
        <f t="shared" si="40"/>
        <v>117939064</v>
      </c>
      <c r="O274" s="24">
        <v>0</v>
      </c>
      <c r="P274" s="24">
        <v>0</v>
      </c>
      <c r="Q274" s="24">
        <v>0</v>
      </c>
      <c r="R274" s="24">
        <v>44860784.899999999</v>
      </c>
      <c r="S274" s="24">
        <v>44860784.899999999</v>
      </c>
      <c r="T274" s="24">
        <v>73078279.099999994</v>
      </c>
      <c r="U274" s="24">
        <v>73078279.099999994</v>
      </c>
      <c r="V274" s="24">
        <v>0</v>
      </c>
      <c r="W274" s="24">
        <f t="shared" si="41"/>
        <v>73078279.099999994</v>
      </c>
      <c r="X274" s="25">
        <f t="shared" si="48"/>
        <v>0.38037257019438442</v>
      </c>
      <c r="Y274" s="25">
        <f t="shared" si="49"/>
        <v>0.38037257019438442</v>
      </c>
      <c r="Z274" s="25">
        <f t="shared" si="50"/>
        <v>0</v>
      </c>
      <c r="AA274" s="25">
        <f t="shared" si="51"/>
        <v>0.38037257019438442</v>
      </c>
    </row>
    <row r="275" spans="1:27" ht="16" hidden="1" customHeight="1" outlineLevel="4" x14ac:dyDescent="0.35">
      <c r="A275" s="21" t="s">
        <v>273</v>
      </c>
      <c r="B275" s="21" t="s">
        <v>317</v>
      </c>
      <c r="C275" s="21">
        <v>0</v>
      </c>
      <c r="D275" s="21" t="s">
        <v>52</v>
      </c>
      <c r="E275" s="21" t="s">
        <v>53</v>
      </c>
      <c r="F275" s="22" t="s">
        <v>34</v>
      </c>
      <c r="G275" s="21">
        <v>1112</v>
      </c>
      <c r="H275" s="21">
        <v>709800000</v>
      </c>
      <c r="I275" s="21">
        <v>0</v>
      </c>
      <c r="J275" s="23" t="s">
        <v>54</v>
      </c>
      <c r="K275" s="24">
        <v>103560858</v>
      </c>
      <c r="L275" s="24">
        <v>103560858</v>
      </c>
      <c r="M275" s="24">
        <v>0</v>
      </c>
      <c r="N275" s="24">
        <f t="shared" si="40"/>
        <v>103560858</v>
      </c>
      <c r="O275" s="24">
        <v>0</v>
      </c>
      <c r="P275" s="24">
        <v>61661871</v>
      </c>
      <c r="Q275" s="24">
        <v>0</v>
      </c>
      <c r="R275" s="24">
        <v>41898987</v>
      </c>
      <c r="S275" s="24">
        <v>41898987</v>
      </c>
      <c r="T275" s="24">
        <v>0</v>
      </c>
      <c r="U275" s="24">
        <v>0</v>
      </c>
      <c r="V275" s="24">
        <v>0</v>
      </c>
      <c r="W275" s="24">
        <f t="shared" si="41"/>
        <v>0</v>
      </c>
      <c r="X275" s="25">
        <f t="shared" si="48"/>
        <v>0.40458323549231312</v>
      </c>
      <c r="Y275" s="25">
        <f t="shared" si="49"/>
        <v>0.40458323549231312</v>
      </c>
      <c r="Z275" s="25">
        <f t="shared" si="50"/>
        <v>0.59541676450768688</v>
      </c>
      <c r="AA275" s="25">
        <f t="shared" si="51"/>
        <v>1</v>
      </c>
    </row>
    <row r="276" spans="1:27" ht="16" hidden="1" customHeight="1" outlineLevel="4" x14ac:dyDescent="0.35">
      <c r="A276" s="21" t="s">
        <v>273</v>
      </c>
      <c r="B276" s="21" t="s">
        <v>317</v>
      </c>
      <c r="C276" s="21">
        <v>0</v>
      </c>
      <c r="D276" s="21" t="s">
        <v>55</v>
      </c>
      <c r="E276" s="21" t="s">
        <v>53</v>
      </c>
      <c r="F276" s="22" t="s">
        <v>34</v>
      </c>
      <c r="G276" s="21">
        <v>1112</v>
      </c>
      <c r="H276" s="21">
        <v>709800000</v>
      </c>
      <c r="I276" s="21">
        <v>0</v>
      </c>
      <c r="J276" s="23" t="s">
        <v>56</v>
      </c>
      <c r="K276" s="24">
        <v>5698350</v>
      </c>
      <c r="L276" s="24">
        <v>5698350</v>
      </c>
      <c r="M276" s="24">
        <v>0</v>
      </c>
      <c r="N276" s="24">
        <f t="shared" si="40"/>
        <v>5698350</v>
      </c>
      <c r="O276" s="24">
        <v>0</v>
      </c>
      <c r="P276" s="24">
        <v>3433537</v>
      </c>
      <c r="Q276" s="24">
        <v>0</v>
      </c>
      <c r="R276" s="24">
        <v>2264813</v>
      </c>
      <c r="S276" s="24">
        <v>2264813</v>
      </c>
      <c r="T276" s="24">
        <v>0</v>
      </c>
      <c r="U276" s="24">
        <v>0</v>
      </c>
      <c r="V276" s="24">
        <v>0</v>
      </c>
      <c r="W276" s="24">
        <f t="shared" si="41"/>
        <v>0</v>
      </c>
      <c r="X276" s="25">
        <f t="shared" si="48"/>
        <v>0.39745066554353453</v>
      </c>
      <c r="Y276" s="25">
        <f t="shared" si="49"/>
        <v>0.39745066554353453</v>
      </c>
      <c r="Z276" s="25">
        <f t="shared" si="50"/>
        <v>0.60254933445646541</v>
      </c>
      <c r="AA276" s="25">
        <f t="shared" si="51"/>
        <v>1</v>
      </c>
    </row>
    <row r="277" spans="1:27" ht="16" hidden="1" customHeight="1" outlineLevel="4" x14ac:dyDescent="0.35">
      <c r="A277" s="21" t="s">
        <v>273</v>
      </c>
      <c r="B277" s="21" t="s">
        <v>317</v>
      </c>
      <c r="C277" s="21">
        <v>0</v>
      </c>
      <c r="D277" s="21" t="s">
        <v>57</v>
      </c>
      <c r="E277" s="21" t="s">
        <v>53</v>
      </c>
      <c r="F277" s="22" t="s">
        <v>34</v>
      </c>
      <c r="G277" s="21">
        <v>1112</v>
      </c>
      <c r="H277" s="21">
        <v>709800000</v>
      </c>
      <c r="I277" s="21">
        <v>0</v>
      </c>
      <c r="J277" s="23" t="s">
        <v>58</v>
      </c>
      <c r="K277" s="24">
        <v>19741377</v>
      </c>
      <c r="L277" s="24">
        <v>19741377</v>
      </c>
      <c r="M277" s="24">
        <v>0</v>
      </c>
      <c r="N277" s="24">
        <f t="shared" si="40"/>
        <v>19741377</v>
      </c>
      <c r="O277" s="24">
        <v>0</v>
      </c>
      <c r="P277" s="24">
        <v>13990840</v>
      </c>
      <c r="Q277" s="24">
        <v>0</v>
      </c>
      <c r="R277" s="24">
        <v>5750537</v>
      </c>
      <c r="S277" s="24">
        <v>5750537</v>
      </c>
      <c r="T277" s="24">
        <v>0</v>
      </c>
      <c r="U277" s="24">
        <v>0</v>
      </c>
      <c r="V277" s="24">
        <v>0</v>
      </c>
      <c r="W277" s="24">
        <f t="shared" si="41"/>
        <v>0</v>
      </c>
      <c r="X277" s="25">
        <f t="shared" si="48"/>
        <v>0.29129361138283311</v>
      </c>
      <c r="Y277" s="25">
        <f t="shared" si="49"/>
        <v>0.29129361138283311</v>
      </c>
      <c r="Z277" s="25">
        <f t="shared" si="50"/>
        <v>0.70870638861716684</v>
      </c>
      <c r="AA277" s="25">
        <f t="shared" si="51"/>
        <v>1</v>
      </c>
    </row>
    <row r="278" spans="1:27" ht="16" hidden="1" customHeight="1" outlineLevel="4" x14ac:dyDescent="0.35">
      <c r="A278" s="21" t="s">
        <v>273</v>
      </c>
      <c r="B278" s="21" t="s">
        <v>317</v>
      </c>
      <c r="C278" s="21">
        <v>0</v>
      </c>
      <c r="D278" s="21" t="s">
        <v>59</v>
      </c>
      <c r="E278" s="21" t="s">
        <v>53</v>
      </c>
      <c r="F278" s="22" t="s">
        <v>34</v>
      </c>
      <c r="G278" s="21">
        <v>1112</v>
      </c>
      <c r="H278" s="21">
        <v>709800000</v>
      </c>
      <c r="I278" s="21">
        <v>0</v>
      </c>
      <c r="J278" s="23" t="s">
        <v>60</v>
      </c>
      <c r="K278" s="24">
        <v>34190099</v>
      </c>
      <c r="L278" s="24">
        <v>34190099</v>
      </c>
      <c r="M278" s="24">
        <v>0</v>
      </c>
      <c r="N278" s="24">
        <f t="shared" si="40"/>
        <v>34190099</v>
      </c>
      <c r="O278" s="24">
        <v>0</v>
      </c>
      <c r="P278" s="24">
        <v>20601222</v>
      </c>
      <c r="Q278" s="24">
        <v>0</v>
      </c>
      <c r="R278" s="24">
        <v>13588877</v>
      </c>
      <c r="S278" s="24">
        <v>13588877</v>
      </c>
      <c r="T278" s="24">
        <v>0</v>
      </c>
      <c r="U278" s="24">
        <v>0</v>
      </c>
      <c r="V278" s="24">
        <v>0</v>
      </c>
      <c r="W278" s="24">
        <f t="shared" si="41"/>
        <v>0</v>
      </c>
      <c r="X278" s="25">
        <f t="shared" si="48"/>
        <v>0.39745064792003088</v>
      </c>
      <c r="Y278" s="25">
        <f t="shared" si="49"/>
        <v>0.39745064792003088</v>
      </c>
      <c r="Z278" s="25">
        <f t="shared" si="50"/>
        <v>0.60254935207996907</v>
      </c>
      <c r="AA278" s="25">
        <f t="shared" si="51"/>
        <v>1</v>
      </c>
    </row>
    <row r="279" spans="1:27" ht="16" hidden="1" customHeight="1" outlineLevel="4" x14ac:dyDescent="0.35">
      <c r="A279" s="21" t="s">
        <v>273</v>
      </c>
      <c r="B279" s="21" t="s">
        <v>317</v>
      </c>
      <c r="C279" s="21">
        <v>0</v>
      </c>
      <c r="D279" s="21" t="s">
        <v>61</v>
      </c>
      <c r="E279" s="21" t="s">
        <v>53</v>
      </c>
      <c r="F279" s="22" t="s">
        <v>34</v>
      </c>
      <c r="G279" s="21">
        <v>1112</v>
      </c>
      <c r="H279" s="21">
        <v>709800000</v>
      </c>
      <c r="I279" s="21">
        <v>0</v>
      </c>
      <c r="J279" s="23" t="s">
        <v>62</v>
      </c>
      <c r="K279" s="24">
        <v>17095050</v>
      </c>
      <c r="L279" s="24">
        <v>17095050</v>
      </c>
      <c r="M279" s="24">
        <v>0</v>
      </c>
      <c r="N279" s="24">
        <f t="shared" si="40"/>
        <v>17095050</v>
      </c>
      <c r="O279" s="24">
        <v>0</v>
      </c>
      <c r="P279" s="24">
        <v>10300621</v>
      </c>
      <c r="Q279" s="24">
        <v>0</v>
      </c>
      <c r="R279" s="24">
        <v>6794429</v>
      </c>
      <c r="S279" s="24">
        <v>6794429</v>
      </c>
      <c r="T279" s="24">
        <v>0</v>
      </c>
      <c r="U279" s="24">
        <v>0</v>
      </c>
      <c r="V279" s="24">
        <v>0</v>
      </c>
      <c r="W279" s="24">
        <f t="shared" si="41"/>
        <v>0</v>
      </c>
      <c r="X279" s="25">
        <f t="shared" si="48"/>
        <v>0.39745008057888104</v>
      </c>
      <c r="Y279" s="25">
        <f t="shared" si="49"/>
        <v>0.39745008057888104</v>
      </c>
      <c r="Z279" s="25">
        <f t="shared" si="50"/>
        <v>0.60254991942111902</v>
      </c>
      <c r="AA279" s="25">
        <f t="shared" si="51"/>
        <v>1</v>
      </c>
    </row>
    <row r="280" spans="1:27" ht="16" hidden="1" customHeight="1" outlineLevel="4" x14ac:dyDescent="0.35">
      <c r="A280" s="21" t="s">
        <v>273</v>
      </c>
      <c r="B280" s="21" t="s">
        <v>317</v>
      </c>
      <c r="C280" s="21">
        <v>0</v>
      </c>
      <c r="D280" s="21" t="s">
        <v>63</v>
      </c>
      <c r="E280" s="21" t="s">
        <v>53</v>
      </c>
      <c r="F280" s="22" t="s">
        <v>34</v>
      </c>
      <c r="G280" s="21">
        <v>1112</v>
      </c>
      <c r="H280" s="21">
        <v>709800000</v>
      </c>
      <c r="I280" s="21">
        <v>0</v>
      </c>
      <c r="J280" s="23" t="s">
        <v>64</v>
      </c>
      <c r="K280" s="24">
        <v>56801447</v>
      </c>
      <c r="L280" s="24">
        <v>56801447</v>
      </c>
      <c r="M280" s="24">
        <v>0</v>
      </c>
      <c r="N280" s="24">
        <f t="shared" si="40"/>
        <v>56801447</v>
      </c>
      <c r="O280" s="24">
        <v>0</v>
      </c>
      <c r="P280" s="24">
        <v>30553036.059999999</v>
      </c>
      <c r="Q280" s="24">
        <v>0</v>
      </c>
      <c r="R280" s="24">
        <v>26248410.940000001</v>
      </c>
      <c r="S280" s="24">
        <v>26248410.940000001</v>
      </c>
      <c r="T280" s="24">
        <v>0</v>
      </c>
      <c r="U280" s="24">
        <v>0</v>
      </c>
      <c r="V280" s="24">
        <v>0</v>
      </c>
      <c r="W280" s="24">
        <f t="shared" si="41"/>
        <v>0</v>
      </c>
      <c r="X280" s="25">
        <f t="shared" si="48"/>
        <v>0.46210813854794935</v>
      </c>
      <c r="Y280" s="25">
        <f t="shared" si="49"/>
        <v>0.46210813854794935</v>
      </c>
      <c r="Z280" s="25">
        <f t="shared" si="50"/>
        <v>0.5378918614520507</v>
      </c>
      <c r="AA280" s="25">
        <f t="shared" si="51"/>
        <v>1</v>
      </c>
    </row>
    <row r="281" spans="1:27" ht="16" hidden="1" customHeight="1" outlineLevel="3" x14ac:dyDescent="0.35">
      <c r="A281" s="38"/>
      <c r="B281" s="38"/>
      <c r="C281" s="38" t="s">
        <v>469</v>
      </c>
      <c r="D281" s="38"/>
      <c r="E281" s="38"/>
      <c r="F281" s="47"/>
      <c r="G281" s="38"/>
      <c r="H281" s="38"/>
      <c r="I281" s="38"/>
      <c r="J281" s="48"/>
      <c r="K281" s="49">
        <f t="shared" ref="K281:W281" si="52">SUBTOTAL(9,K267:K280)</f>
        <v>1463433149</v>
      </c>
      <c r="L281" s="49">
        <f t="shared" si="52"/>
        <v>1464733149</v>
      </c>
      <c r="M281" s="49">
        <f t="shared" si="52"/>
        <v>0</v>
      </c>
      <c r="N281" s="49">
        <f t="shared" si="52"/>
        <v>1464733149</v>
      </c>
      <c r="O281" s="49">
        <f t="shared" si="52"/>
        <v>0</v>
      </c>
      <c r="P281" s="49">
        <f t="shared" si="52"/>
        <v>140541127.06</v>
      </c>
      <c r="Q281" s="49">
        <f t="shared" si="52"/>
        <v>0</v>
      </c>
      <c r="R281" s="49">
        <f t="shared" si="52"/>
        <v>555045120.0200001</v>
      </c>
      <c r="S281" s="49">
        <f t="shared" si="52"/>
        <v>555045120.0200001</v>
      </c>
      <c r="T281" s="49">
        <f t="shared" si="52"/>
        <v>769146901.92000008</v>
      </c>
      <c r="U281" s="49">
        <f t="shared" si="52"/>
        <v>769146901.92000008</v>
      </c>
      <c r="V281" s="49">
        <f t="shared" si="52"/>
        <v>0</v>
      </c>
      <c r="W281" s="49">
        <f t="shared" si="52"/>
        <v>769146901.91999996</v>
      </c>
      <c r="X281" s="50">
        <f t="shared" si="48"/>
        <v>0.37893941322959718</v>
      </c>
      <c r="Y281" s="50">
        <f t="shared" si="49"/>
        <v>0.37893941322959718</v>
      </c>
      <c r="Z281" s="50">
        <f t="shared" si="50"/>
        <v>9.5949987310623777E-2</v>
      </c>
      <c r="AA281" s="50">
        <f t="shared" si="51"/>
        <v>0.47488940054022094</v>
      </c>
    </row>
    <row r="282" spans="1:27" ht="16" hidden="1" customHeight="1" outlineLevel="4" x14ac:dyDescent="0.35">
      <c r="A282" s="21" t="s">
        <v>273</v>
      </c>
      <c r="B282" s="21" t="s">
        <v>317</v>
      </c>
      <c r="C282" s="21">
        <v>1</v>
      </c>
      <c r="D282" s="21" t="s">
        <v>67</v>
      </c>
      <c r="E282" s="21" t="s">
        <v>33</v>
      </c>
      <c r="F282" s="22" t="s">
        <v>34</v>
      </c>
      <c r="G282" s="21">
        <v>1120</v>
      </c>
      <c r="H282" s="21">
        <v>709800000</v>
      </c>
      <c r="I282" s="21">
        <v>0</v>
      </c>
      <c r="J282" s="23" t="s">
        <v>68</v>
      </c>
      <c r="K282" s="24">
        <v>0</v>
      </c>
      <c r="L282" s="24">
        <v>10000000</v>
      </c>
      <c r="M282" s="24">
        <v>0</v>
      </c>
      <c r="N282" s="24">
        <f t="shared" si="40"/>
        <v>10000000</v>
      </c>
      <c r="O282" s="24">
        <v>0</v>
      </c>
      <c r="P282" s="24">
        <v>0</v>
      </c>
      <c r="Q282" s="24">
        <v>0</v>
      </c>
      <c r="R282" s="24">
        <v>0</v>
      </c>
      <c r="S282" s="24">
        <v>0</v>
      </c>
      <c r="T282" s="24">
        <v>0</v>
      </c>
      <c r="U282" s="24">
        <v>10000000</v>
      </c>
      <c r="V282" s="24">
        <v>0</v>
      </c>
      <c r="W282" s="24">
        <f t="shared" si="41"/>
        <v>10000000</v>
      </c>
      <c r="X282" s="25">
        <f t="shared" si="48"/>
        <v>0</v>
      </c>
      <c r="Y282" s="25">
        <f t="shared" si="49"/>
        <v>0</v>
      </c>
      <c r="Z282" s="25">
        <f t="shared" si="50"/>
        <v>0</v>
      </c>
      <c r="AA282" s="25">
        <f t="shared" si="51"/>
        <v>0</v>
      </c>
    </row>
    <row r="283" spans="1:27" ht="16" hidden="1" customHeight="1" outlineLevel="4" x14ac:dyDescent="0.35">
      <c r="A283" s="21" t="s">
        <v>273</v>
      </c>
      <c r="B283" s="21" t="s">
        <v>317</v>
      </c>
      <c r="C283" s="21">
        <v>1</v>
      </c>
      <c r="D283" s="21" t="s">
        <v>69</v>
      </c>
      <c r="E283" s="21" t="s">
        <v>33</v>
      </c>
      <c r="F283" s="22" t="s">
        <v>34</v>
      </c>
      <c r="G283" s="21">
        <v>1120</v>
      </c>
      <c r="H283" s="21">
        <v>709800000</v>
      </c>
      <c r="I283" s="21">
        <v>0</v>
      </c>
      <c r="J283" s="23" t="s">
        <v>70</v>
      </c>
      <c r="K283" s="24">
        <v>0</v>
      </c>
      <c r="L283" s="24">
        <v>50000</v>
      </c>
      <c r="M283" s="24">
        <v>0</v>
      </c>
      <c r="N283" s="24">
        <f t="shared" si="40"/>
        <v>50000</v>
      </c>
      <c r="O283" s="24">
        <v>0</v>
      </c>
      <c r="P283" s="24">
        <v>0</v>
      </c>
      <c r="Q283" s="24">
        <v>0</v>
      </c>
      <c r="R283" s="24">
        <v>0</v>
      </c>
      <c r="S283" s="24">
        <v>0</v>
      </c>
      <c r="T283" s="24">
        <v>0</v>
      </c>
      <c r="U283" s="24">
        <v>50000</v>
      </c>
      <c r="V283" s="24">
        <v>0</v>
      </c>
      <c r="W283" s="24">
        <f t="shared" si="41"/>
        <v>50000</v>
      </c>
      <c r="X283" s="25">
        <f t="shared" si="48"/>
        <v>0</v>
      </c>
      <c r="Y283" s="25">
        <f t="shared" si="49"/>
        <v>0</v>
      </c>
      <c r="Z283" s="25">
        <f t="shared" si="50"/>
        <v>0</v>
      </c>
      <c r="AA283" s="25">
        <f t="shared" si="51"/>
        <v>0</v>
      </c>
    </row>
    <row r="284" spans="1:27" ht="16" hidden="1" customHeight="1" outlineLevel="4" x14ac:dyDescent="0.35">
      <c r="A284" s="21" t="s">
        <v>273</v>
      </c>
      <c r="B284" s="21" t="s">
        <v>317</v>
      </c>
      <c r="C284" s="21">
        <v>1</v>
      </c>
      <c r="D284" s="21" t="s">
        <v>206</v>
      </c>
      <c r="E284" s="21" t="s">
        <v>33</v>
      </c>
      <c r="F284" s="22" t="s">
        <v>34</v>
      </c>
      <c r="G284" s="21">
        <v>1120</v>
      </c>
      <c r="H284" s="21">
        <v>709800000</v>
      </c>
      <c r="I284" s="21">
        <v>0</v>
      </c>
      <c r="J284" s="23" t="s">
        <v>207</v>
      </c>
      <c r="K284" s="24">
        <v>1300000</v>
      </c>
      <c r="L284" s="24">
        <v>1300000</v>
      </c>
      <c r="M284" s="24">
        <v>0</v>
      </c>
      <c r="N284" s="24">
        <f t="shared" si="40"/>
        <v>1300000</v>
      </c>
      <c r="O284" s="24">
        <v>0</v>
      </c>
      <c r="P284" s="24">
        <v>0</v>
      </c>
      <c r="Q284" s="24">
        <v>0</v>
      </c>
      <c r="R284" s="24">
        <v>254120.84</v>
      </c>
      <c r="S284" s="24">
        <v>126162.52</v>
      </c>
      <c r="T284" s="24">
        <v>1045879.16</v>
      </c>
      <c r="U284" s="24">
        <v>1045879.16</v>
      </c>
      <c r="V284" s="24">
        <v>0</v>
      </c>
      <c r="W284" s="24">
        <f t="shared" si="41"/>
        <v>1045879.16</v>
      </c>
      <c r="X284" s="25">
        <f t="shared" si="48"/>
        <v>0.19547756923076923</v>
      </c>
      <c r="Y284" s="25">
        <f t="shared" si="49"/>
        <v>0.19547756923076923</v>
      </c>
      <c r="Z284" s="25">
        <f t="shared" si="50"/>
        <v>0</v>
      </c>
      <c r="AA284" s="25">
        <f t="shared" si="51"/>
        <v>0.19547756923076923</v>
      </c>
    </row>
    <row r="285" spans="1:27" ht="16" hidden="1" customHeight="1" outlineLevel="4" x14ac:dyDescent="0.35">
      <c r="A285" s="21" t="s">
        <v>273</v>
      </c>
      <c r="B285" s="21" t="s">
        <v>317</v>
      </c>
      <c r="C285" s="21">
        <v>1</v>
      </c>
      <c r="D285" s="21" t="s">
        <v>71</v>
      </c>
      <c r="E285" s="21" t="s">
        <v>33</v>
      </c>
      <c r="F285" s="22" t="s">
        <v>34</v>
      </c>
      <c r="G285" s="21">
        <v>1120</v>
      </c>
      <c r="H285" s="21">
        <v>709800000</v>
      </c>
      <c r="I285" s="21">
        <v>0</v>
      </c>
      <c r="J285" s="23" t="s">
        <v>318</v>
      </c>
      <c r="K285" s="24">
        <v>0</v>
      </c>
      <c r="L285" s="24">
        <v>75000000</v>
      </c>
      <c r="M285" s="24">
        <v>0</v>
      </c>
      <c r="N285" s="24">
        <f t="shared" si="40"/>
        <v>75000000</v>
      </c>
      <c r="O285" s="24">
        <v>0</v>
      </c>
      <c r="P285" s="24">
        <v>0</v>
      </c>
      <c r="Q285" s="24">
        <v>0</v>
      </c>
      <c r="R285" s="24">
        <v>0</v>
      </c>
      <c r="S285" s="24">
        <v>0</v>
      </c>
      <c r="T285" s="24">
        <v>0</v>
      </c>
      <c r="U285" s="24">
        <v>75000000</v>
      </c>
      <c r="V285" s="24">
        <v>0</v>
      </c>
      <c r="W285" s="24">
        <f t="shared" si="41"/>
        <v>75000000</v>
      </c>
      <c r="X285" s="25">
        <f t="shared" si="48"/>
        <v>0</v>
      </c>
      <c r="Y285" s="25">
        <f t="shared" si="49"/>
        <v>0</v>
      </c>
      <c r="Z285" s="25">
        <f t="shared" si="50"/>
        <v>0</v>
      </c>
      <c r="AA285" s="25">
        <f t="shared" si="51"/>
        <v>0</v>
      </c>
    </row>
    <row r="286" spans="1:27" ht="16" hidden="1" customHeight="1" outlineLevel="4" x14ac:dyDescent="0.35">
      <c r="A286" s="21" t="s">
        <v>273</v>
      </c>
      <c r="B286" s="21" t="s">
        <v>317</v>
      </c>
      <c r="C286" s="21">
        <v>1</v>
      </c>
      <c r="D286" s="21" t="s">
        <v>211</v>
      </c>
      <c r="E286" s="21" t="s">
        <v>33</v>
      </c>
      <c r="F286" s="22" t="s">
        <v>34</v>
      </c>
      <c r="G286" s="21">
        <v>1120</v>
      </c>
      <c r="H286" s="21">
        <v>709800000</v>
      </c>
      <c r="I286" s="21">
        <v>0</v>
      </c>
      <c r="J286" s="23" t="s">
        <v>319</v>
      </c>
      <c r="K286" s="24">
        <v>601000000</v>
      </c>
      <c r="L286" s="24">
        <v>601000000</v>
      </c>
      <c r="M286" s="24">
        <v>0</v>
      </c>
      <c r="N286" s="24">
        <f t="shared" si="40"/>
        <v>601000000</v>
      </c>
      <c r="O286" s="24">
        <v>0</v>
      </c>
      <c r="P286" s="24">
        <v>0</v>
      </c>
      <c r="Q286" s="24">
        <v>0</v>
      </c>
      <c r="R286" s="24">
        <v>39573730</v>
      </c>
      <c r="S286" s="24">
        <v>26237830</v>
      </c>
      <c r="T286" s="24">
        <v>555261169.96000004</v>
      </c>
      <c r="U286" s="24">
        <v>561426270</v>
      </c>
      <c r="V286" s="24">
        <v>0</v>
      </c>
      <c r="W286" s="24">
        <f t="shared" si="41"/>
        <v>561426270</v>
      </c>
      <c r="X286" s="25">
        <f t="shared" si="48"/>
        <v>6.5846472545757068E-2</v>
      </c>
      <c r="Y286" s="25">
        <f t="shared" si="49"/>
        <v>6.5846472545757068E-2</v>
      </c>
      <c r="Z286" s="25">
        <f t="shared" si="50"/>
        <v>0</v>
      </c>
      <c r="AA286" s="25">
        <f t="shared" si="51"/>
        <v>6.5846472545757068E-2</v>
      </c>
    </row>
    <row r="287" spans="1:27" ht="16" hidden="1" customHeight="1" outlineLevel="4" x14ac:dyDescent="0.35">
      <c r="A287" s="21" t="s">
        <v>273</v>
      </c>
      <c r="B287" s="21" t="s">
        <v>317</v>
      </c>
      <c r="C287" s="21">
        <v>1</v>
      </c>
      <c r="D287" s="21" t="s">
        <v>77</v>
      </c>
      <c r="E287" s="21" t="s">
        <v>33</v>
      </c>
      <c r="F287" s="22" t="s">
        <v>34</v>
      </c>
      <c r="G287" s="21">
        <v>1120</v>
      </c>
      <c r="H287" s="21">
        <v>709800000</v>
      </c>
      <c r="I287" s="21">
        <v>0</v>
      </c>
      <c r="J287" s="23" t="s">
        <v>78</v>
      </c>
      <c r="K287" s="24">
        <v>568690</v>
      </c>
      <c r="L287" s="24">
        <v>568690</v>
      </c>
      <c r="M287" s="24">
        <v>0</v>
      </c>
      <c r="N287" s="24">
        <f t="shared" si="40"/>
        <v>568690</v>
      </c>
      <c r="O287" s="24">
        <v>0</v>
      </c>
      <c r="P287" s="24">
        <v>0</v>
      </c>
      <c r="Q287" s="24">
        <v>0</v>
      </c>
      <c r="R287" s="24">
        <v>38951</v>
      </c>
      <c r="S287" s="24">
        <v>38951</v>
      </c>
      <c r="T287" s="24">
        <v>245395</v>
      </c>
      <c r="U287" s="24">
        <v>529739</v>
      </c>
      <c r="V287" s="24">
        <v>0</v>
      </c>
      <c r="W287" s="24">
        <f t="shared" si="41"/>
        <v>529739</v>
      </c>
      <c r="X287" s="25">
        <f t="shared" si="48"/>
        <v>6.8492500307724774E-2</v>
      </c>
      <c r="Y287" s="25">
        <f t="shared" si="49"/>
        <v>6.8492500307724774E-2</v>
      </c>
      <c r="Z287" s="25">
        <f t="shared" si="50"/>
        <v>0</v>
      </c>
      <c r="AA287" s="25">
        <f t="shared" si="51"/>
        <v>6.8492500307724774E-2</v>
      </c>
    </row>
    <row r="288" spans="1:27" ht="16" hidden="1" customHeight="1" outlineLevel="4" x14ac:dyDescent="0.35">
      <c r="A288" s="21" t="s">
        <v>273</v>
      </c>
      <c r="B288" s="21" t="s">
        <v>317</v>
      </c>
      <c r="C288" s="21">
        <v>1</v>
      </c>
      <c r="D288" s="21" t="s">
        <v>79</v>
      </c>
      <c r="E288" s="21" t="s">
        <v>33</v>
      </c>
      <c r="F288" s="22" t="s">
        <v>34</v>
      </c>
      <c r="G288" s="21">
        <v>1120</v>
      </c>
      <c r="H288" s="21">
        <v>709800000</v>
      </c>
      <c r="I288" s="21">
        <v>0</v>
      </c>
      <c r="J288" s="23" t="s">
        <v>80</v>
      </c>
      <c r="K288" s="24">
        <v>18703400</v>
      </c>
      <c r="L288" s="24">
        <v>18703400</v>
      </c>
      <c r="M288" s="24">
        <v>0</v>
      </c>
      <c r="N288" s="24">
        <f t="shared" si="40"/>
        <v>18703400</v>
      </c>
      <c r="O288" s="24">
        <v>0</v>
      </c>
      <c r="P288" s="24">
        <v>0</v>
      </c>
      <c r="Q288" s="24">
        <v>0</v>
      </c>
      <c r="R288" s="24">
        <v>2151800</v>
      </c>
      <c r="S288" s="24">
        <v>2151800</v>
      </c>
      <c r="T288" s="24">
        <v>1799900</v>
      </c>
      <c r="U288" s="24">
        <v>16551600</v>
      </c>
      <c r="V288" s="24">
        <v>0</v>
      </c>
      <c r="W288" s="24">
        <f t="shared" si="41"/>
        <v>16551600</v>
      </c>
      <c r="X288" s="25">
        <f t="shared" si="48"/>
        <v>0.11504860078916133</v>
      </c>
      <c r="Y288" s="25">
        <f t="shared" si="49"/>
        <v>0.11504860078916133</v>
      </c>
      <c r="Z288" s="25">
        <f t="shared" si="50"/>
        <v>0</v>
      </c>
      <c r="AA288" s="25">
        <f t="shared" si="51"/>
        <v>0.11504860078916133</v>
      </c>
    </row>
    <row r="289" spans="1:27" ht="16" hidden="1" customHeight="1" outlineLevel="4" x14ac:dyDescent="0.35">
      <c r="A289" s="21" t="s">
        <v>273</v>
      </c>
      <c r="B289" s="21" t="s">
        <v>317</v>
      </c>
      <c r="C289" s="21">
        <v>1</v>
      </c>
      <c r="D289" s="21" t="s">
        <v>81</v>
      </c>
      <c r="E289" s="21" t="s">
        <v>33</v>
      </c>
      <c r="F289" s="22" t="s">
        <v>34</v>
      </c>
      <c r="G289" s="21">
        <v>1120</v>
      </c>
      <c r="H289" s="21">
        <v>709800000</v>
      </c>
      <c r="I289" s="21">
        <v>0</v>
      </c>
      <c r="J289" s="23" t="s">
        <v>82</v>
      </c>
      <c r="K289" s="24">
        <v>1500000</v>
      </c>
      <c r="L289" s="24">
        <v>1500000</v>
      </c>
      <c r="M289" s="24">
        <v>0</v>
      </c>
      <c r="N289" s="24">
        <f t="shared" si="40"/>
        <v>1500000</v>
      </c>
      <c r="O289" s="24">
        <v>0</v>
      </c>
      <c r="P289" s="24">
        <v>0</v>
      </c>
      <c r="Q289" s="24">
        <v>0</v>
      </c>
      <c r="R289" s="24">
        <v>1500000</v>
      </c>
      <c r="S289" s="24">
        <v>1500000</v>
      </c>
      <c r="T289" s="24">
        <v>0</v>
      </c>
      <c r="U289" s="24">
        <v>0</v>
      </c>
      <c r="V289" s="24">
        <v>0</v>
      </c>
      <c r="W289" s="24">
        <f t="shared" si="41"/>
        <v>0</v>
      </c>
      <c r="X289" s="25">
        <f t="shared" si="48"/>
        <v>1</v>
      </c>
      <c r="Y289" s="25">
        <f t="shared" si="49"/>
        <v>1</v>
      </c>
      <c r="Z289" s="25">
        <f t="shared" si="50"/>
        <v>0</v>
      </c>
      <c r="AA289" s="25">
        <f t="shared" si="51"/>
        <v>1</v>
      </c>
    </row>
    <row r="290" spans="1:27" ht="16" hidden="1" customHeight="1" outlineLevel="4" x14ac:dyDescent="0.35">
      <c r="A290" s="21" t="s">
        <v>273</v>
      </c>
      <c r="B290" s="21" t="s">
        <v>317</v>
      </c>
      <c r="C290" s="21">
        <v>1</v>
      </c>
      <c r="D290" s="21" t="s">
        <v>83</v>
      </c>
      <c r="E290" s="21" t="s">
        <v>33</v>
      </c>
      <c r="F290" s="22" t="s">
        <v>34</v>
      </c>
      <c r="G290" s="21">
        <v>1120</v>
      </c>
      <c r="H290" s="21">
        <v>709800000</v>
      </c>
      <c r="I290" s="21">
        <v>0</v>
      </c>
      <c r="J290" s="23" t="s">
        <v>84</v>
      </c>
      <c r="K290" s="24">
        <v>700000</v>
      </c>
      <c r="L290" s="24">
        <v>700000</v>
      </c>
      <c r="M290" s="24">
        <v>0</v>
      </c>
      <c r="N290" s="24">
        <f t="shared" si="40"/>
        <v>700000</v>
      </c>
      <c r="O290" s="24">
        <v>0</v>
      </c>
      <c r="P290" s="24">
        <v>0</v>
      </c>
      <c r="Q290" s="24">
        <v>0</v>
      </c>
      <c r="R290" s="24">
        <v>661128.80000000005</v>
      </c>
      <c r="S290" s="24">
        <v>661128.80000000005</v>
      </c>
      <c r="T290" s="24">
        <v>38871.199999999997</v>
      </c>
      <c r="U290" s="24">
        <v>38871.199999999997</v>
      </c>
      <c r="V290" s="24">
        <v>0</v>
      </c>
      <c r="W290" s="24">
        <f t="shared" si="41"/>
        <v>38871.199999999953</v>
      </c>
      <c r="X290" s="25">
        <f t="shared" si="48"/>
        <v>0.94446971428571436</v>
      </c>
      <c r="Y290" s="25">
        <f t="shared" si="49"/>
        <v>0.94446971428571436</v>
      </c>
      <c r="Z290" s="25">
        <f t="shared" si="50"/>
        <v>0</v>
      </c>
      <c r="AA290" s="25">
        <f t="shared" si="51"/>
        <v>0.94446971428571436</v>
      </c>
    </row>
    <row r="291" spans="1:27" ht="16" hidden="1" customHeight="1" outlineLevel="4" x14ac:dyDescent="0.35">
      <c r="A291" s="21" t="s">
        <v>273</v>
      </c>
      <c r="B291" s="21" t="s">
        <v>317</v>
      </c>
      <c r="C291" s="21">
        <v>1</v>
      </c>
      <c r="D291" s="21" t="s">
        <v>85</v>
      </c>
      <c r="E291" s="21" t="s">
        <v>33</v>
      </c>
      <c r="F291" s="22" t="s">
        <v>34</v>
      </c>
      <c r="G291" s="21">
        <v>1120</v>
      </c>
      <c r="H291" s="21">
        <v>709800000</v>
      </c>
      <c r="I291" s="21">
        <v>0</v>
      </c>
      <c r="J291" s="23" t="s">
        <v>86</v>
      </c>
      <c r="K291" s="24">
        <v>800000</v>
      </c>
      <c r="L291" s="24">
        <v>800000</v>
      </c>
      <c r="M291" s="24">
        <v>0</v>
      </c>
      <c r="N291" s="24">
        <f t="shared" si="40"/>
        <v>800000</v>
      </c>
      <c r="O291" s="24">
        <v>0</v>
      </c>
      <c r="P291" s="24">
        <v>0</v>
      </c>
      <c r="Q291" s="24">
        <v>0</v>
      </c>
      <c r="R291" s="24">
        <v>0</v>
      </c>
      <c r="S291" s="24">
        <v>0</v>
      </c>
      <c r="T291" s="24">
        <v>800000</v>
      </c>
      <c r="U291" s="24">
        <v>800000</v>
      </c>
      <c r="V291" s="24">
        <v>0</v>
      </c>
      <c r="W291" s="24">
        <f t="shared" si="41"/>
        <v>800000</v>
      </c>
      <c r="X291" s="25">
        <f t="shared" si="48"/>
        <v>0</v>
      </c>
      <c r="Y291" s="25">
        <f t="shared" si="49"/>
        <v>0</v>
      </c>
      <c r="Z291" s="25">
        <f t="shared" si="50"/>
        <v>0</v>
      </c>
      <c r="AA291" s="25">
        <f t="shared" si="51"/>
        <v>0</v>
      </c>
    </row>
    <row r="292" spans="1:27" ht="16" hidden="1" customHeight="1" outlineLevel="4" x14ac:dyDescent="0.35">
      <c r="A292" s="21" t="s">
        <v>273</v>
      </c>
      <c r="B292" s="21" t="s">
        <v>317</v>
      </c>
      <c r="C292" s="21">
        <v>1</v>
      </c>
      <c r="D292" s="21" t="s">
        <v>87</v>
      </c>
      <c r="E292" s="21" t="s">
        <v>33</v>
      </c>
      <c r="F292" s="22" t="s">
        <v>34</v>
      </c>
      <c r="G292" s="21">
        <v>1120</v>
      </c>
      <c r="H292" s="21">
        <v>709800000</v>
      </c>
      <c r="I292" s="21">
        <v>0</v>
      </c>
      <c r="J292" s="23" t="s">
        <v>320</v>
      </c>
      <c r="K292" s="24">
        <v>700000000</v>
      </c>
      <c r="L292" s="24">
        <v>614950000</v>
      </c>
      <c r="M292" s="24">
        <v>0</v>
      </c>
      <c r="N292" s="24">
        <f t="shared" si="40"/>
        <v>614950000</v>
      </c>
      <c r="O292" s="24">
        <v>0</v>
      </c>
      <c r="P292" s="24">
        <v>0</v>
      </c>
      <c r="Q292" s="24">
        <v>0</v>
      </c>
      <c r="R292" s="24">
        <v>15819220</v>
      </c>
      <c r="S292" s="24">
        <v>401380</v>
      </c>
      <c r="T292" s="24">
        <v>458080780</v>
      </c>
      <c r="U292" s="24">
        <v>599130780</v>
      </c>
      <c r="V292" s="24">
        <v>200000000</v>
      </c>
      <c r="W292" s="24">
        <f t="shared" si="41"/>
        <v>399130780</v>
      </c>
      <c r="X292" s="25">
        <f t="shared" si="48"/>
        <v>2.5724400357752662E-2</v>
      </c>
      <c r="Y292" s="25">
        <f t="shared" si="49"/>
        <v>2.5724400357752662E-2</v>
      </c>
      <c r="Z292" s="25">
        <f t="shared" si="50"/>
        <v>0</v>
      </c>
      <c r="AA292" s="25">
        <f t="shared" si="51"/>
        <v>2.5724400357752662E-2</v>
      </c>
    </row>
    <row r="293" spans="1:27" ht="16" hidden="1" customHeight="1" outlineLevel="3" x14ac:dyDescent="0.35">
      <c r="A293" s="38"/>
      <c r="B293" s="38"/>
      <c r="C293" s="38" t="s">
        <v>470</v>
      </c>
      <c r="D293" s="38"/>
      <c r="E293" s="38"/>
      <c r="F293" s="47"/>
      <c r="G293" s="38"/>
      <c r="H293" s="38"/>
      <c r="I293" s="38"/>
      <c r="J293" s="48"/>
      <c r="K293" s="49">
        <f t="shared" ref="K293:W293" si="53">SUBTOTAL(9,K282:K292)</f>
        <v>1324572090</v>
      </c>
      <c r="L293" s="49">
        <f t="shared" si="53"/>
        <v>1324572090</v>
      </c>
      <c r="M293" s="49">
        <f t="shared" si="53"/>
        <v>0</v>
      </c>
      <c r="N293" s="49">
        <f t="shared" si="53"/>
        <v>1324572090</v>
      </c>
      <c r="O293" s="49">
        <f t="shared" si="53"/>
        <v>0</v>
      </c>
      <c r="P293" s="49">
        <f t="shared" si="53"/>
        <v>0</v>
      </c>
      <c r="Q293" s="49">
        <f t="shared" si="53"/>
        <v>0</v>
      </c>
      <c r="R293" s="49">
        <f t="shared" si="53"/>
        <v>59998950.640000001</v>
      </c>
      <c r="S293" s="49">
        <f t="shared" si="53"/>
        <v>31117252.32</v>
      </c>
      <c r="T293" s="49">
        <f t="shared" si="53"/>
        <v>1017271995.3200001</v>
      </c>
      <c r="U293" s="49">
        <f t="shared" si="53"/>
        <v>1264573139.3600001</v>
      </c>
      <c r="V293" s="49">
        <f t="shared" si="53"/>
        <v>200000000</v>
      </c>
      <c r="W293" s="49">
        <f t="shared" si="53"/>
        <v>1064573139.36</v>
      </c>
      <c r="X293" s="50">
        <f t="shared" si="48"/>
        <v>4.5296855560349306E-2</v>
      </c>
      <c r="Y293" s="50">
        <f t="shared" si="49"/>
        <v>4.5296855560349306E-2</v>
      </c>
      <c r="Z293" s="50">
        <f t="shared" si="50"/>
        <v>0</v>
      </c>
      <c r="AA293" s="50">
        <f t="shared" si="51"/>
        <v>4.5296855560349306E-2</v>
      </c>
    </row>
    <row r="294" spans="1:27" ht="16" hidden="1" customHeight="1" outlineLevel="4" x14ac:dyDescent="0.35">
      <c r="A294" s="21" t="s">
        <v>273</v>
      </c>
      <c r="B294" s="21" t="s">
        <v>317</v>
      </c>
      <c r="C294" s="21">
        <v>2</v>
      </c>
      <c r="D294" s="21" t="s">
        <v>93</v>
      </c>
      <c r="E294" s="21" t="s">
        <v>33</v>
      </c>
      <c r="F294" s="22" t="s">
        <v>34</v>
      </c>
      <c r="G294" s="21">
        <v>1120</v>
      </c>
      <c r="H294" s="21">
        <v>709800000</v>
      </c>
      <c r="I294" s="21">
        <v>0</v>
      </c>
      <c r="J294" s="23" t="s">
        <v>94</v>
      </c>
      <c r="K294" s="24">
        <v>2460000</v>
      </c>
      <c r="L294" s="24">
        <v>2460000</v>
      </c>
      <c r="M294" s="24">
        <v>0</v>
      </c>
      <c r="N294" s="24">
        <f t="shared" si="40"/>
        <v>2460000</v>
      </c>
      <c r="O294" s="24">
        <v>0</v>
      </c>
      <c r="P294" s="24">
        <v>0</v>
      </c>
      <c r="Q294" s="24">
        <v>0</v>
      </c>
      <c r="R294" s="24">
        <v>0</v>
      </c>
      <c r="S294" s="24">
        <v>0</v>
      </c>
      <c r="T294" s="24">
        <v>2460000</v>
      </c>
      <c r="U294" s="24">
        <v>2460000</v>
      </c>
      <c r="V294" s="24">
        <v>0</v>
      </c>
      <c r="W294" s="24">
        <f t="shared" si="41"/>
        <v>2460000</v>
      </c>
      <c r="X294" s="25">
        <f t="shared" si="48"/>
        <v>0</v>
      </c>
      <c r="Y294" s="25">
        <f t="shared" si="49"/>
        <v>0</v>
      </c>
      <c r="Z294" s="25">
        <f t="shared" si="50"/>
        <v>0</v>
      </c>
      <c r="AA294" s="25">
        <f t="shared" si="51"/>
        <v>0</v>
      </c>
    </row>
    <row r="295" spans="1:27" ht="16" hidden="1" customHeight="1" outlineLevel="4" x14ac:dyDescent="0.35">
      <c r="A295" s="21" t="s">
        <v>273</v>
      </c>
      <c r="B295" s="21" t="s">
        <v>317</v>
      </c>
      <c r="C295" s="21">
        <v>2</v>
      </c>
      <c r="D295" s="21" t="s">
        <v>95</v>
      </c>
      <c r="E295" s="21" t="s">
        <v>33</v>
      </c>
      <c r="F295" s="22" t="s">
        <v>34</v>
      </c>
      <c r="G295" s="21">
        <v>1120</v>
      </c>
      <c r="H295" s="21">
        <v>709800000</v>
      </c>
      <c r="I295" s="21">
        <v>0</v>
      </c>
      <c r="J295" s="23" t="s">
        <v>96</v>
      </c>
      <c r="K295" s="24">
        <v>275000</v>
      </c>
      <c r="L295" s="24">
        <v>275000</v>
      </c>
      <c r="M295" s="24">
        <v>0</v>
      </c>
      <c r="N295" s="24">
        <f t="shared" ref="N295:N371" si="54">$L295</f>
        <v>275000</v>
      </c>
      <c r="O295" s="24">
        <v>0</v>
      </c>
      <c r="P295" s="24">
        <v>0</v>
      </c>
      <c r="Q295" s="24">
        <v>0</v>
      </c>
      <c r="R295" s="24">
        <v>6295</v>
      </c>
      <c r="S295" s="24">
        <v>6295</v>
      </c>
      <c r="T295" s="24">
        <v>268705</v>
      </c>
      <c r="U295" s="24">
        <v>268705</v>
      </c>
      <c r="V295" s="24">
        <v>0</v>
      </c>
      <c r="W295" s="24">
        <f t="shared" si="41"/>
        <v>268705</v>
      </c>
      <c r="X295" s="25">
        <f t="shared" si="48"/>
        <v>2.289090909090909E-2</v>
      </c>
      <c r="Y295" s="25">
        <f t="shared" si="49"/>
        <v>2.289090909090909E-2</v>
      </c>
      <c r="Z295" s="25">
        <f t="shared" si="50"/>
        <v>0</v>
      </c>
      <c r="AA295" s="25">
        <f t="shared" si="51"/>
        <v>2.289090909090909E-2</v>
      </c>
    </row>
    <row r="296" spans="1:27" ht="16" hidden="1" customHeight="1" outlineLevel="4" x14ac:dyDescent="0.35">
      <c r="A296" s="21" t="s">
        <v>273</v>
      </c>
      <c r="B296" s="21" t="s">
        <v>317</v>
      </c>
      <c r="C296" s="21">
        <v>2</v>
      </c>
      <c r="D296" s="21" t="s">
        <v>97</v>
      </c>
      <c r="E296" s="21" t="s">
        <v>33</v>
      </c>
      <c r="F296" s="22" t="s">
        <v>34</v>
      </c>
      <c r="G296" s="21">
        <v>1120</v>
      </c>
      <c r="H296" s="21">
        <v>709800000</v>
      </c>
      <c r="I296" s="21">
        <v>0</v>
      </c>
      <c r="J296" s="23" t="s">
        <v>98</v>
      </c>
      <c r="K296" s="24">
        <v>219192</v>
      </c>
      <c r="L296" s="24">
        <v>219192</v>
      </c>
      <c r="M296" s="24">
        <v>0</v>
      </c>
      <c r="N296" s="24">
        <f t="shared" si="54"/>
        <v>219192</v>
      </c>
      <c r="O296" s="24">
        <v>0</v>
      </c>
      <c r="P296" s="24">
        <v>0</v>
      </c>
      <c r="Q296" s="24">
        <v>0</v>
      </c>
      <c r="R296" s="24">
        <v>0</v>
      </c>
      <c r="S296" s="24">
        <v>0</v>
      </c>
      <c r="T296" s="24">
        <v>219192</v>
      </c>
      <c r="U296" s="24">
        <v>219192</v>
      </c>
      <c r="V296" s="24">
        <v>0</v>
      </c>
      <c r="W296" s="24">
        <f t="shared" ref="W296:W372" si="55">$N296-($O296+$P296+$Q296+$R296+$V296)</f>
        <v>219192</v>
      </c>
      <c r="X296" s="25">
        <f t="shared" si="48"/>
        <v>0</v>
      </c>
      <c r="Y296" s="25">
        <f t="shared" si="49"/>
        <v>0</v>
      </c>
      <c r="Z296" s="25">
        <f t="shared" si="50"/>
        <v>0</v>
      </c>
      <c r="AA296" s="25">
        <f t="shared" si="51"/>
        <v>0</v>
      </c>
    </row>
    <row r="297" spans="1:27" ht="16" hidden="1" customHeight="1" outlineLevel="4" x14ac:dyDescent="0.35">
      <c r="A297" s="21" t="s">
        <v>273</v>
      </c>
      <c r="B297" s="21" t="s">
        <v>317</v>
      </c>
      <c r="C297" s="21">
        <v>2</v>
      </c>
      <c r="D297" s="21" t="s">
        <v>101</v>
      </c>
      <c r="E297" s="21" t="s">
        <v>33</v>
      </c>
      <c r="F297" s="22" t="s">
        <v>34</v>
      </c>
      <c r="G297" s="21">
        <v>1120</v>
      </c>
      <c r="H297" s="21">
        <v>709800000</v>
      </c>
      <c r="I297" s="21">
        <v>0</v>
      </c>
      <c r="J297" s="23" t="s">
        <v>102</v>
      </c>
      <c r="K297" s="24">
        <v>43537</v>
      </c>
      <c r="L297" s="24">
        <v>43537</v>
      </c>
      <c r="M297" s="24">
        <v>0</v>
      </c>
      <c r="N297" s="24">
        <f t="shared" si="54"/>
        <v>43537</v>
      </c>
      <c r="O297" s="24">
        <v>0</v>
      </c>
      <c r="P297" s="24">
        <v>0</v>
      </c>
      <c r="Q297" s="24">
        <v>0</v>
      </c>
      <c r="R297" s="24">
        <v>0</v>
      </c>
      <c r="S297" s="24">
        <v>0</v>
      </c>
      <c r="T297" s="24">
        <v>43537</v>
      </c>
      <c r="U297" s="24">
        <v>43537</v>
      </c>
      <c r="V297" s="24">
        <v>0</v>
      </c>
      <c r="W297" s="24">
        <f t="shared" si="55"/>
        <v>43537</v>
      </c>
      <c r="X297" s="25">
        <f t="shared" si="48"/>
        <v>0</v>
      </c>
      <c r="Y297" s="25">
        <f t="shared" si="49"/>
        <v>0</v>
      </c>
      <c r="Z297" s="25">
        <f t="shared" si="50"/>
        <v>0</v>
      </c>
      <c r="AA297" s="25">
        <f t="shared" si="51"/>
        <v>0</v>
      </c>
    </row>
    <row r="298" spans="1:27" ht="16" hidden="1" customHeight="1" outlineLevel="4" x14ac:dyDescent="0.35">
      <c r="A298" s="21" t="s">
        <v>273</v>
      </c>
      <c r="B298" s="21" t="s">
        <v>317</v>
      </c>
      <c r="C298" s="21">
        <v>2</v>
      </c>
      <c r="D298" s="21" t="s">
        <v>257</v>
      </c>
      <c r="E298" s="21" t="s">
        <v>33</v>
      </c>
      <c r="F298" s="22" t="s">
        <v>34</v>
      </c>
      <c r="G298" s="21">
        <v>1120</v>
      </c>
      <c r="H298" s="21">
        <v>709800000</v>
      </c>
      <c r="I298" s="21">
        <v>0</v>
      </c>
      <c r="J298" s="23" t="s">
        <v>258</v>
      </c>
      <c r="K298" s="24">
        <v>311900</v>
      </c>
      <c r="L298" s="24">
        <v>311900</v>
      </c>
      <c r="M298" s="24">
        <v>0</v>
      </c>
      <c r="N298" s="24">
        <f t="shared" si="54"/>
        <v>311900</v>
      </c>
      <c r="O298" s="24">
        <v>0</v>
      </c>
      <c r="P298" s="24">
        <v>0</v>
      </c>
      <c r="Q298" s="24">
        <v>0</v>
      </c>
      <c r="R298" s="24">
        <v>0</v>
      </c>
      <c r="S298" s="24">
        <v>0</v>
      </c>
      <c r="T298" s="24">
        <v>311900</v>
      </c>
      <c r="U298" s="24">
        <v>311900</v>
      </c>
      <c r="V298" s="24">
        <v>0</v>
      </c>
      <c r="W298" s="24">
        <f t="shared" si="55"/>
        <v>311900</v>
      </c>
      <c r="X298" s="25">
        <f t="shared" si="48"/>
        <v>0</v>
      </c>
      <c r="Y298" s="25">
        <f t="shared" si="49"/>
        <v>0</v>
      </c>
      <c r="Z298" s="25">
        <f t="shared" si="50"/>
        <v>0</v>
      </c>
      <c r="AA298" s="25">
        <f t="shared" si="51"/>
        <v>0</v>
      </c>
    </row>
    <row r="299" spans="1:27" ht="16" hidden="1" customHeight="1" outlineLevel="3" x14ac:dyDescent="0.35">
      <c r="A299" s="38"/>
      <c r="B299" s="38"/>
      <c r="C299" s="38" t="s">
        <v>471</v>
      </c>
      <c r="D299" s="38"/>
      <c r="E299" s="38"/>
      <c r="F299" s="47"/>
      <c r="G299" s="38"/>
      <c r="H299" s="38"/>
      <c r="I299" s="38"/>
      <c r="J299" s="48"/>
      <c r="K299" s="49">
        <f t="shared" ref="K299:W299" si="56">SUBTOTAL(9,K294:K298)</f>
        <v>3309629</v>
      </c>
      <c r="L299" s="49">
        <f t="shared" si="56"/>
        <v>3309629</v>
      </c>
      <c r="M299" s="49">
        <f t="shared" si="56"/>
        <v>0</v>
      </c>
      <c r="N299" s="49">
        <f t="shared" si="56"/>
        <v>3309629</v>
      </c>
      <c r="O299" s="49">
        <f t="shared" si="56"/>
        <v>0</v>
      </c>
      <c r="P299" s="49">
        <f t="shared" si="56"/>
        <v>0</v>
      </c>
      <c r="Q299" s="49">
        <f t="shared" si="56"/>
        <v>0</v>
      </c>
      <c r="R299" s="49">
        <f t="shared" si="56"/>
        <v>6295</v>
      </c>
      <c r="S299" s="49">
        <f t="shared" si="56"/>
        <v>6295</v>
      </c>
      <c r="T299" s="49">
        <f t="shared" si="56"/>
        <v>3303334</v>
      </c>
      <c r="U299" s="49">
        <f t="shared" si="56"/>
        <v>3303334</v>
      </c>
      <c r="V299" s="49">
        <f t="shared" si="56"/>
        <v>0</v>
      </c>
      <c r="W299" s="49">
        <f t="shared" si="56"/>
        <v>3303334</v>
      </c>
      <c r="X299" s="50">
        <f t="shared" si="48"/>
        <v>1.902025876616382E-3</v>
      </c>
      <c r="Y299" s="50">
        <f t="shared" si="49"/>
        <v>1.902025876616382E-3</v>
      </c>
      <c r="Z299" s="50">
        <f t="shared" si="50"/>
        <v>0</v>
      </c>
      <c r="AA299" s="50">
        <f t="shared" si="51"/>
        <v>1.902025876616382E-3</v>
      </c>
    </row>
    <row r="300" spans="1:27" ht="16" hidden="1" customHeight="1" outlineLevel="4" x14ac:dyDescent="0.35">
      <c r="A300" s="21" t="s">
        <v>273</v>
      </c>
      <c r="B300" s="21" t="s">
        <v>317</v>
      </c>
      <c r="C300" s="21">
        <v>5</v>
      </c>
      <c r="D300" s="21" t="s">
        <v>109</v>
      </c>
      <c r="E300" s="21" t="s">
        <v>33</v>
      </c>
      <c r="F300" s="22">
        <v>280</v>
      </c>
      <c r="G300" s="21">
        <v>2210</v>
      </c>
      <c r="H300" s="21">
        <v>709800000</v>
      </c>
      <c r="I300" s="21">
        <v>0</v>
      </c>
      <c r="J300" s="23" t="s">
        <v>110</v>
      </c>
      <c r="K300" s="24">
        <v>151960</v>
      </c>
      <c r="L300" s="24">
        <v>151960</v>
      </c>
      <c r="M300" s="24">
        <v>0</v>
      </c>
      <c r="N300" s="24">
        <f t="shared" si="54"/>
        <v>151960</v>
      </c>
      <c r="O300" s="24">
        <v>0</v>
      </c>
      <c r="P300" s="24">
        <v>0</v>
      </c>
      <c r="Q300" s="24">
        <v>0</v>
      </c>
      <c r="R300" s="24">
        <v>0</v>
      </c>
      <c r="S300" s="24">
        <v>0</v>
      </c>
      <c r="T300" s="24">
        <v>151960</v>
      </c>
      <c r="U300" s="24">
        <v>151960</v>
      </c>
      <c r="V300" s="24">
        <v>0</v>
      </c>
      <c r="W300" s="24">
        <f t="shared" si="55"/>
        <v>151960</v>
      </c>
      <c r="X300" s="25">
        <f t="shared" si="48"/>
        <v>0</v>
      </c>
      <c r="Y300" s="25">
        <f t="shared" si="49"/>
        <v>0</v>
      </c>
      <c r="Z300" s="25">
        <f t="shared" si="50"/>
        <v>0</v>
      </c>
      <c r="AA300" s="25">
        <f t="shared" si="51"/>
        <v>0</v>
      </c>
    </row>
    <row r="301" spans="1:27" ht="16" hidden="1" customHeight="1" outlineLevel="4" x14ac:dyDescent="0.35">
      <c r="A301" s="21" t="s">
        <v>273</v>
      </c>
      <c r="B301" s="21" t="s">
        <v>317</v>
      </c>
      <c r="C301" s="21">
        <v>5</v>
      </c>
      <c r="D301" s="21" t="s">
        <v>111</v>
      </c>
      <c r="E301" s="21" t="s">
        <v>33</v>
      </c>
      <c r="F301" s="22">
        <v>280</v>
      </c>
      <c r="G301" s="21">
        <v>2210</v>
      </c>
      <c r="H301" s="21">
        <v>709800000</v>
      </c>
      <c r="I301" s="21">
        <v>0</v>
      </c>
      <c r="J301" s="23" t="s">
        <v>112</v>
      </c>
      <c r="K301" s="24">
        <v>4000000</v>
      </c>
      <c r="L301" s="24">
        <v>4000000</v>
      </c>
      <c r="M301" s="24">
        <v>0</v>
      </c>
      <c r="N301" s="24">
        <f t="shared" si="54"/>
        <v>4000000</v>
      </c>
      <c r="O301" s="24">
        <v>0</v>
      </c>
      <c r="P301" s="24">
        <v>0</v>
      </c>
      <c r="Q301" s="24">
        <v>0</v>
      </c>
      <c r="R301" s="24">
        <v>0</v>
      </c>
      <c r="S301" s="24">
        <v>0</v>
      </c>
      <c r="T301" s="24">
        <v>4000000</v>
      </c>
      <c r="U301" s="24">
        <v>4000000</v>
      </c>
      <c r="V301" s="24">
        <v>0</v>
      </c>
      <c r="W301" s="24">
        <f t="shared" si="55"/>
        <v>4000000</v>
      </c>
      <c r="X301" s="25">
        <f t="shared" si="48"/>
        <v>0</v>
      </c>
      <c r="Y301" s="25">
        <f t="shared" si="49"/>
        <v>0</v>
      </c>
      <c r="Z301" s="25">
        <f t="shared" si="50"/>
        <v>0</v>
      </c>
      <c r="AA301" s="25">
        <f t="shared" si="51"/>
        <v>0</v>
      </c>
    </row>
    <row r="302" spans="1:27" ht="16" hidden="1" customHeight="1" outlineLevel="4" x14ac:dyDescent="0.35">
      <c r="A302" s="21" t="s">
        <v>273</v>
      </c>
      <c r="B302" s="21" t="s">
        <v>317</v>
      </c>
      <c r="C302" s="21">
        <v>5</v>
      </c>
      <c r="D302" s="21" t="s">
        <v>115</v>
      </c>
      <c r="E302" s="21" t="s">
        <v>33</v>
      </c>
      <c r="F302" s="22">
        <v>280</v>
      </c>
      <c r="G302" s="21">
        <v>2240</v>
      </c>
      <c r="H302" s="21">
        <v>709800000</v>
      </c>
      <c r="I302" s="21">
        <v>0</v>
      </c>
      <c r="J302" s="23" t="s">
        <v>116</v>
      </c>
      <c r="K302" s="24">
        <v>50205000</v>
      </c>
      <c r="L302" s="24">
        <v>50205000</v>
      </c>
      <c r="M302" s="24">
        <v>0</v>
      </c>
      <c r="N302" s="24">
        <f t="shared" si="54"/>
        <v>50205000</v>
      </c>
      <c r="O302" s="24">
        <v>0</v>
      </c>
      <c r="P302" s="24">
        <v>0</v>
      </c>
      <c r="Q302" s="24">
        <v>0</v>
      </c>
      <c r="R302" s="24">
        <v>7142946.9800000004</v>
      </c>
      <c r="S302" s="24">
        <v>7002888.9800000004</v>
      </c>
      <c r="T302" s="24">
        <v>43062053.020000003</v>
      </c>
      <c r="U302" s="24">
        <v>43062053.020000003</v>
      </c>
      <c r="V302" s="24">
        <v>0</v>
      </c>
      <c r="W302" s="24">
        <f t="shared" si="55"/>
        <v>43062053.019999996</v>
      </c>
      <c r="X302" s="25">
        <f t="shared" si="48"/>
        <v>0.1422756096006374</v>
      </c>
      <c r="Y302" s="25">
        <f t="shared" si="49"/>
        <v>0.1422756096006374</v>
      </c>
      <c r="Z302" s="25">
        <f t="shared" si="50"/>
        <v>0</v>
      </c>
      <c r="AA302" s="25">
        <f t="shared" si="51"/>
        <v>0.1422756096006374</v>
      </c>
    </row>
    <row r="303" spans="1:27" ht="16" hidden="1" customHeight="1" outlineLevel="3" x14ac:dyDescent="0.35">
      <c r="A303" s="38"/>
      <c r="B303" s="38"/>
      <c r="C303" s="38" t="s">
        <v>472</v>
      </c>
      <c r="D303" s="38"/>
      <c r="E303" s="38"/>
      <c r="F303" s="47"/>
      <c r="G303" s="38"/>
      <c r="H303" s="38"/>
      <c r="I303" s="38"/>
      <c r="J303" s="48"/>
      <c r="K303" s="49">
        <f t="shared" ref="K303:W303" si="57">SUBTOTAL(9,K300:K302)</f>
        <v>54356960</v>
      </c>
      <c r="L303" s="49">
        <f t="shared" si="57"/>
        <v>54356960</v>
      </c>
      <c r="M303" s="49">
        <f t="shared" si="57"/>
        <v>0</v>
      </c>
      <c r="N303" s="49">
        <f t="shared" si="57"/>
        <v>54356960</v>
      </c>
      <c r="O303" s="49">
        <f t="shared" si="57"/>
        <v>0</v>
      </c>
      <c r="P303" s="49">
        <f t="shared" si="57"/>
        <v>0</v>
      </c>
      <c r="Q303" s="49">
        <f t="shared" si="57"/>
        <v>0</v>
      </c>
      <c r="R303" s="49">
        <f t="shared" si="57"/>
        <v>7142946.9800000004</v>
      </c>
      <c r="S303" s="49">
        <f t="shared" si="57"/>
        <v>7002888.9800000004</v>
      </c>
      <c r="T303" s="49">
        <f t="shared" si="57"/>
        <v>47214013.020000003</v>
      </c>
      <c r="U303" s="49">
        <f t="shared" si="57"/>
        <v>47214013.020000003</v>
      </c>
      <c r="V303" s="49">
        <f t="shared" si="57"/>
        <v>0</v>
      </c>
      <c r="W303" s="49">
        <f t="shared" si="57"/>
        <v>47214013.019999996</v>
      </c>
      <c r="X303" s="50">
        <f t="shared" si="48"/>
        <v>0.13140813945445073</v>
      </c>
      <c r="Y303" s="50">
        <f t="shared" si="49"/>
        <v>0.13140813945445073</v>
      </c>
      <c r="Z303" s="50">
        <f t="shared" si="50"/>
        <v>0</v>
      </c>
      <c r="AA303" s="50">
        <f t="shared" si="51"/>
        <v>0.13140813945445073</v>
      </c>
    </row>
    <row r="304" spans="1:27" ht="16" hidden="1" customHeight="1" outlineLevel="4" x14ac:dyDescent="0.35">
      <c r="A304" s="21" t="s">
        <v>273</v>
      </c>
      <c r="B304" s="21" t="s">
        <v>317</v>
      </c>
      <c r="C304" s="21">
        <v>6</v>
      </c>
      <c r="D304" s="21" t="s">
        <v>117</v>
      </c>
      <c r="E304" s="21" t="s">
        <v>53</v>
      </c>
      <c r="F304" s="22" t="s">
        <v>34</v>
      </c>
      <c r="G304" s="21">
        <v>1310</v>
      </c>
      <c r="H304" s="21">
        <v>709800000</v>
      </c>
      <c r="I304" s="21">
        <v>0</v>
      </c>
      <c r="J304" s="23" t="s">
        <v>118</v>
      </c>
      <c r="K304" s="24">
        <v>6191292</v>
      </c>
      <c r="L304" s="24">
        <v>6191292</v>
      </c>
      <c r="M304" s="24">
        <v>0</v>
      </c>
      <c r="N304" s="24">
        <f t="shared" si="54"/>
        <v>6191292</v>
      </c>
      <c r="O304" s="24">
        <v>0</v>
      </c>
      <c r="P304" s="24">
        <v>4418619.82</v>
      </c>
      <c r="Q304" s="24">
        <v>0</v>
      </c>
      <c r="R304" s="24">
        <v>1772672.18</v>
      </c>
      <c r="S304" s="24">
        <v>1772672.18</v>
      </c>
      <c r="T304" s="24">
        <v>0</v>
      </c>
      <c r="U304" s="24">
        <v>0</v>
      </c>
      <c r="V304" s="24">
        <v>0</v>
      </c>
      <c r="W304" s="24">
        <f t="shared" si="55"/>
        <v>0</v>
      </c>
      <c r="X304" s="25">
        <f t="shared" si="48"/>
        <v>0.28631700459290244</v>
      </c>
      <c r="Y304" s="25">
        <f t="shared" si="49"/>
        <v>0.28631700459290244</v>
      </c>
      <c r="Z304" s="25">
        <f t="shared" si="50"/>
        <v>0.71368299540709768</v>
      </c>
      <c r="AA304" s="25">
        <f t="shared" si="51"/>
        <v>1</v>
      </c>
    </row>
    <row r="305" spans="1:27" ht="16" hidden="1" customHeight="1" outlineLevel="4" x14ac:dyDescent="0.35">
      <c r="A305" s="21" t="s">
        <v>273</v>
      </c>
      <c r="B305" s="21" t="s">
        <v>317</v>
      </c>
      <c r="C305" s="21">
        <v>6</v>
      </c>
      <c r="D305" s="21" t="s">
        <v>117</v>
      </c>
      <c r="E305" s="21" t="s">
        <v>119</v>
      </c>
      <c r="F305" s="22" t="s">
        <v>34</v>
      </c>
      <c r="G305" s="21">
        <v>1310</v>
      </c>
      <c r="H305" s="21">
        <v>709800000</v>
      </c>
      <c r="I305" s="21">
        <v>0</v>
      </c>
      <c r="J305" s="23" t="s">
        <v>120</v>
      </c>
      <c r="K305" s="24">
        <v>2849175</v>
      </c>
      <c r="L305" s="24">
        <v>2849175</v>
      </c>
      <c r="M305" s="24">
        <v>0</v>
      </c>
      <c r="N305" s="24">
        <f t="shared" si="54"/>
        <v>2849175</v>
      </c>
      <c r="O305" s="24">
        <v>0</v>
      </c>
      <c r="P305" s="24">
        <v>1716769.92</v>
      </c>
      <c r="Q305" s="24">
        <v>0</v>
      </c>
      <c r="R305" s="24">
        <v>1132405.08</v>
      </c>
      <c r="S305" s="24">
        <v>1132405.08</v>
      </c>
      <c r="T305" s="24">
        <v>0</v>
      </c>
      <c r="U305" s="24">
        <v>0</v>
      </c>
      <c r="V305" s="24">
        <v>0</v>
      </c>
      <c r="W305" s="24">
        <f t="shared" si="55"/>
        <v>0</v>
      </c>
      <c r="X305" s="25">
        <f t="shared" si="48"/>
        <v>0.39745016715364978</v>
      </c>
      <c r="Y305" s="25">
        <f t="shared" si="49"/>
        <v>0.39745016715364978</v>
      </c>
      <c r="Z305" s="25">
        <f t="shared" si="50"/>
        <v>0.60254983284635022</v>
      </c>
      <c r="AA305" s="25">
        <f t="shared" si="51"/>
        <v>1</v>
      </c>
    </row>
    <row r="306" spans="1:27" ht="16" hidden="1" customHeight="1" outlineLevel="4" x14ac:dyDescent="0.35">
      <c r="A306" s="21" t="s">
        <v>273</v>
      </c>
      <c r="B306" s="21" t="s">
        <v>317</v>
      </c>
      <c r="C306" s="21">
        <v>6</v>
      </c>
      <c r="D306" s="21" t="s">
        <v>117</v>
      </c>
      <c r="E306" s="21" t="s">
        <v>121</v>
      </c>
      <c r="F306" s="22" t="s">
        <v>34</v>
      </c>
      <c r="G306" s="21">
        <v>1310</v>
      </c>
      <c r="H306" s="21">
        <v>709800000</v>
      </c>
      <c r="I306" s="21">
        <v>0</v>
      </c>
      <c r="J306" s="23" t="s">
        <v>122</v>
      </c>
      <c r="K306" s="24">
        <v>14990595</v>
      </c>
      <c r="L306" s="24">
        <v>14990595</v>
      </c>
      <c r="M306" s="24">
        <v>0</v>
      </c>
      <c r="N306" s="24">
        <f t="shared" si="54"/>
        <v>14990595</v>
      </c>
      <c r="O306" s="24">
        <v>0</v>
      </c>
      <c r="P306" s="24">
        <v>8478125.8499999996</v>
      </c>
      <c r="Q306" s="24">
        <v>0</v>
      </c>
      <c r="R306" s="24">
        <v>6512469.1500000004</v>
      </c>
      <c r="S306" s="24">
        <v>6512469.1500000004</v>
      </c>
      <c r="T306" s="24">
        <v>0</v>
      </c>
      <c r="U306" s="24">
        <v>0</v>
      </c>
      <c r="V306" s="24">
        <v>0</v>
      </c>
      <c r="W306" s="24">
        <f t="shared" si="55"/>
        <v>0</v>
      </c>
      <c r="X306" s="25">
        <f t="shared" si="48"/>
        <v>0.4344370020002542</v>
      </c>
      <c r="Y306" s="25">
        <f t="shared" si="49"/>
        <v>0.4344370020002542</v>
      </c>
      <c r="Z306" s="25">
        <f t="shared" si="50"/>
        <v>0.56556299799974585</v>
      </c>
      <c r="AA306" s="25">
        <f t="shared" si="51"/>
        <v>1</v>
      </c>
    </row>
    <row r="307" spans="1:27" ht="16" hidden="1" customHeight="1" outlineLevel="4" x14ac:dyDescent="0.35">
      <c r="A307" s="21" t="s">
        <v>273</v>
      </c>
      <c r="B307" s="21" t="s">
        <v>317</v>
      </c>
      <c r="C307" s="21">
        <v>6</v>
      </c>
      <c r="D307" s="21" t="s">
        <v>165</v>
      </c>
      <c r="E307" s="21" t="s">
        <v>33</v>
      </c>
      <c r="F307" s="22" t="s">
        <v>34</v>
      </c>
      <c r="G307" s="21">
        <v>1320</v>
      </c>
      <c r="H307" s="21">
        <v>709800000</v>
      </c>
      <c r="I307" s="21">
        <v>0</v>
      </c>
      <c r="J307" s="23" t="s">
        <v>166</v>
      </c>
      <c r="K307" s="24">
        <v>9354692</v>
      </c>
      <c r="L307" s="24">
        <v>9354692</v>
      </c>
      <c r="M307" s="24">
        <v>0</v>
      </c>
      <c r="N307" s="24">
        <f t="shared" si="54"/>
        <v>9354692</v>
      </c>
      <c r="O307" s="24">
        <v>0</v>
      </c>
      <c r="P307" s="24">
        <v>0</v>
      </c>
      <c r="Q307" s="24">
        <v>0</v>
      </c>
      <c r="R307" s="24">
        <v>67480.649999999994</v>
      </c>
      <c r="S307" s="24">
        <v>67480.649999999994</v>
      </c>
      <c r="T307" s="24">
        <v>9287211.3499999996</v>
      </c>
      <c r="U307" s="24">
        <v>9287211.3499999996</v>
      </c>
      <c r="V307" s="24">
        <v>0</v>
      </c>
      <c r="W307" s="24">
        <f t="shared" si="55"/>
        <v>9287211.3499999996</v>
      </c>
      <c r="X307" s="25">
        <f t="shared" si="48"/>
        <v>7.2135619216538603E-3</v>
      </c>
      <c r="Y307" s="25">
        <f t="shared" si="49"/>
        <v>7.2135619216538603E-3</v>
      </c>
      <c r="Z307" s="25">
        <f t="shared" si="50"/>
        <v>0</v>
      </c>
      <c r="AA307" s="25">
        <f t="shared" si="51"/>
        <v>7.2135619216538603E-3</v>
      </c>
    </row>
    <row r="308" spans="1:27" ht="16" hidden="1" customHeight="1" outlineLevel="4" x14ac:dyDescent="0.35">
      <c r="A308" s="21" t="s">
        <v>273</v>
      </c>
      <c r="B308" s="21" t="s">
        <v>317</v>
      </c>
      <c r="C308" s="21">
        <v>6</v>
      </c>
      <c r="D308" s="21" t="s">
        <v>271</v>
      </c>
      <c r="E308" s="21" t="s">
        <v>33</v>
      </c>
      <c r="F308" s="22" t="s">
        <v>34</v>
      </c>
      <c r="G308" s="21">
        <v>1320</v>
      </c>
      <c r="H308" s="21">
        <v>709800000</v>
      </c>
      <c r="I308" s="21">
        <v>0</v>
      </c>
      <c r="J308" s="23" t="s">
        <v>321</v>
      </c>
      <c r="K308" s="24">
        <v>1000000</v>
      </c>
      <c r="L308" s="24">
        <v>1000000</v>
      </c>
      <c r="M308" s="24">
        <v>0</v>
      </c>
      <c r="N308" s="24">
        <f t="shared" si="54"/>
        <v>1000000</v>
      </c>
      <c r="O308" s="24">
        <v>0</v>
      </c>
      <c r="P308" s="24">
        <v>0</v>
      </c>
      <c r="Q308" s="24">
        <v>0</v>
      </c>
      <c r="R308" s="24">
        <v>0</v>
      </c>
      <c r="S308" s="24">
        <v>0</v>
      </c>
      <c r="T308" s="24">
        <v>500000</v>
      </c>
      <c r="U308" s="24">
        <v>1000000</v>
      </c>
      <c r="V308" s="24">
        <v>0</v>
      </c>
      <c r="W308" s="24">
        <f t="shared" si="55"/>
        <v>1000000</v>
      </c>
      <c r="X308" s="25">
        <f t="shared" si="48"/>
        <v>0</v>
      </c>
      <c r="Y308" s="25">
        <f t="shared" si="49"/>
        <v>0</v>
      </c>
      <c r="Z308" s="25">
        <f t="shared" si="50"/>
        <v>0</v>
      </c>
      <c r="AA308" s="25">
        <f t="shared" si="51"/>
        <v>0</v>
      </c>
    </row>
    <row r="309" spans="1:27" ht="16" hidden="1" customHeight="1" outlineLevel="4" x14ac:dyDescent="0.35">
      <c r="A309" s="21" t="s">
        <v>273</v>
      </c>
      <c r="B309" s="26" t="s">
        <v>317</v>
      </c>
      <c r="C309" s="26">
        <v>6</v>
      </c>
      <c r="D309" s="26" t="s">
        <v>170</v>
      </c>
      <c r="E309" s="26" t="s">
        <v>121</v>
      </c>
      <c r="F309" s="27" t="s">
        <v>34</v>
      </c>
      <c r="G309" s="26">
        <v>1330</v>
      </c>
      <c r="H309" s="26">
        <v>701130000</v>
      </c>
      <c r="I309" s="26">
        <v>0</v>
      </c>
      <c r="J309" s="23" t="s">
        <v>322</v>
      </c>
      <c r="K309" s="24">
        <v>17000000</v>
      </c>
      <c r="L309" s="24">
        <v>17000000</v>
      </c>
      <c r="M309" s="24">
        <v>0</v>
      </c>
      <c r="N309" s="24">
        <f t="shared" si="54"/>
        <v>17000000</v>
      </c>
      <c r="O309" s="24">
        <v>0</v>
      </c>
      <c r="P309" s="24">
        <v>0</v>
      </c>
      <c r="Q309" s="24">
        <v>0</v>
      </c>
      <c r="R309" s="24">
        <v>0</v>
      </c>
      <c r="S309" s="24">
        <v>0</v>
      </c>
      <c r="T309" s="24">
        <v>17000000</v>
      </c>
      <c r="U309" s="24">
        <v>17000000</v>
      </c>
      <c r="V309" s="24">
        <v>0</v>
      </c>
      <c r="W309" s="24">
        <f t="shared" si="55"/>
        <v>17000000</v>
      </c>
      <c r="X309" s="25">
        <f t="shared" si="48"/>
        <v>0</v>
      </c>
      <c r="Y309" s="25">
        <f t="shared" si="49"/>
        <v>0</v>
      </c>
      <c r="Z309" s="25">
        <f t="shared" si="50"/>
        <v>0</v>
      </c>
      <c r="AA309" s="25">
        <f t="shared" si="51"/>
        <v>0</v>
      </c>
    </row>
    <row r="310" spans="1:27" ht="16" hidden="1" customHeight="1" outlineLevel="3" x14ac:dyDescent="0.35">
      <c r="A310" s="38"/>
      <c r="B310" s="39"/>
      <c r="C310" s="39" t="s">
        <v>473</v>
      </c>
      <c r="D310" s="39"/>
      <c r="E310" s="39"/>
      <c r="F310" s="51"/>
      <c r="G310" s="39"/>
      <c r="H310" s="39"/>
      <c r="I310" s="39"/>
      <c r="J310" s="48"/>
      <c r="K310" s="49">
        <f t="shared" ref="K310:W310" si="58">SUBTOTAL(9,K304:K309)</f>
        <v>51385754</v>
      </c>
      <c r="L310" s="49">
        <f t="shared" si="58"/>
        <v>51385754</v>
      </c>
      <c r="M310" s="49">
        <f t="shared" si="58"/>
        <v>0</v>
      </c>
      <c r="N310" s="49">
        <f t="shared" si="58"/>
        <v>51385754</v>
      </c>
      <c r="O310" s="49">
        <f t="shared" si="58"/>
        <v>0</v>
      </c>
      <c r="P310" s="49">
        <f t="shared" si="58"/>
        <v>14613515.59</v>
      </c>
      <c r="Q310" s="49">
        <f t="shared" si="58"/>
        <v>0</v>
      </c>
      <c r="R310" s="49">
        <f t="shared" si="58"/>
        <v>9485027.0600000005</v>
      </c>
      <c r="S310" s="49">
        <f t="shared" si="58"/>
        <v>9485027.0600000005</v>
      </c>
      <c r="T310" s="49">
        <f t="shared" si="58"/>
        <v>26787211.350000001</v>
      </c>
      <c r="U310" s="49">
        <f t="shared" si="58"/>
        <v>27287211.350000001</v>
      </c>
      <c r="V310" s="49">
        <f t="shared" si="58"/>
        <v>0</v>
      </c>
      <c r="W310" s="49">
        <f t="shared" si="58"/>
        <v>27287211.350000001</v>
      </c>
      <c r="X310" s="50">
        <f t="shared" si="48"/>
        <v>0.18458475981494793</v>
      </c>
      <c r="Y310" s="50">
        <f t="shared" si="49"/>
        <v>0.18458475981494793</v>
      </c>
      <c r="Z310" s="50">
        <f t="shared" si="50"/>
        <v>0.28438846280235569</v>
      </c>
      <c r="AA310" s="50">
        <f t="shared" si="51"/>
        <v>0.46897322261730362</v>
      </c>
    </row>
    <row r="311" spans="1:27" ht="16" customHeight="1" outlineLevel="2" collapsed="1" x14ac:dyDescent="0.35">
      <c r="A311" s="38"/>
      <c r="B311" s="39" t="s">
        <v>466</v>
      </c>
      <c r="C311" s="39"/>
      <c r="D311" s="39"/>
      <c r="E311" s="39"/>
      <c r="F311" s="51"/>
      <c r="G311" s="39"/>
      <c r="H311" s="39"/>
      <c r="I311" s="39"/>
      <c r="J311" s="48"/>
      <c r="K311" s="49">
        <f t="shared" ref="K311:W311" si="59">SUBTOTAL(9,K267:K309)</f>
        <v>2897057582</v>
      </c>
      <c r="L311" s="49">
        <f t="shared" si="59"/>
        <v>2898357582</v>
      </c>
      <c r="M311" s="49">
        <f t="shared" si="59"/>
        <v>0</v>
      </c>
      <c r="N311" s="49">
        <f t="shared" si="59"/>
        <v>2898357582</v>
      </c>
      <c r="O311" s="49">
        <f t="shared" si="59"/>
        <v>0</v>
      </c>
      <c r="P311" s="49">
        <f t="shared" si="59"/>
        <v>155154642.64999998</v>
      </c>
      <c r="Q311" s="49">
        <f t="shared" si="59"/>
        <v>0</v>
      </c>
      <c r="R311" s="49">
        <f t="shared" si="59"/>
        <v>631678339.70000005</v>
      </c>
      <c r="S311" s="49">
        <f t="shared" si="59"/>
        <v>602656583.38</v>
      </c>
      <c r="T311" s="49">
        <f t="shared" si="59"/>
        <v>1863723455.6099999</v>
      </c>
      <c r="U311" s="49">
        <f t="shared" si="59"/>
        <v>2111524599.6499999</v>
      </c>
      <c r="V311" s="49">
        <f t="shared" si="59"/>
        <v>200000000</v>
      </c>
      <c r="W311" s="49">
        <f t="shared" si="59"/>
        <v>1911524599.6499999</v>
      </c>
      <c r="X311" s="50">
        <f t="shared" si="48"/>
        <v>0.21794354969275839</v>
      </c>
      <c r="Y311" s="50">
        <f t="shared" si="49"/>
        <v>0.21794354969275839</v>
      </c>
      <c r="Z311" s="50">
        <f t="shared" si="50"/>
        <v>5.3531918771367107E-2</v>
      </c>
      <c r="AA311" s="50">
        <f t="shared" si="51"/>
        <v>0.27147546846412551</v>
      </c>
    </row>
    <row r="312" spans="1:27" ht="16" customHeight="1" outlineLevel="1" x14ac:dyDescent="0.35">
      <c r="A312" s="40" t="s">
        <v>456</v>
      </c>
      <c r="B312" s="45"/>
      <c r="C312" s="45"/>
      <c r="D312" s="45"/>
      <c r="E312" s="45"/>
      <c r="F312" s="46"/>
      <c r="G312" s="45"/>
      <c r="H312" s="45"/>
      <c r="I312" s="45"/>
      <c r="J312" s="42"/>
      <c r="K312" s="43">
        <f t="shared" ref="K312:W312" si="60">SUBTOTAL(9,K182:K309)</f>
        <v>16860658428</v>
      </c>
      <c r="L312" s="43">
        <f t="shared" si="60"/>
        <v>16860658428</v>
      </c>
      <c r="M312" s="43">
        <f t="shared" si="60"/>
        <v>262414854</v>
      </c>
      <c r="N312" s="43">
        <f t="shared" si="60"/>
        <v>16860658428</v>
      </c>
      <c r="O312" s="43">
        <f t="shared" si="60"/>
        <v>538676521</v>
      </c>
      <c r="P312" s="43">
        <f t="shared" si="60"/>
        <v>1410229422.6099999</v>
      </c>
      <c r="Q312" s="43">
        <f t="shared" si="60"/>
        <v>19250718.059999999</v>
      </c>
      <c r="R312" s="43">
        <f t="shared" si="60"/>
        <v>6380167853.4699984</v>
      </c>
      <c r="S312" s="43">
        <f t="shared" si="60"/>
        <v>6350435012.1499987</v>
      </c>
      <c r="T312" s="43">
        <f t="shared" si="60"/>
        <v>7358583440.4800005</v>
      </c>
      <c r="U312" s="43">
        <f t="shared" si="60"/>
        <v>8512333912.8600006</v>
      </c>
      <c r="V312" s="43">
        <f t="shared" si="60"/>
        <v>200000000</v>
      </c>
      <c r="W312" s="43">
        <f t="shared" si="60"/>
        <v>8312333912.8600006</v>
      </c>
      <c r="X312" s="44">
        <f t="shared" si="48"/>
        <v>0.37840561688116764</v>
      </c>
      <c r="Y312" s="44">
        <f t="shared" si="49"/>
        <v>0.37840561688116764</v>
      </c>
      <c r="Z312" s="44">
        <f t="shared" si="50"/>
        <v>0.11673071191582529</v>
      </c>
      <c r="AA312" s="44">
        <f t="shared" si="51"/>
        <v>0.49513632879699293</v>
      </c>
    </row>
    <row r="313" spans="1:27" ht="16" hidden="1" customHeight="1" outlineLevel="4" x14ac:dyDescent="0.35">
      <c r="A313" s="21" t="s">
        <v>323</v>
      </c>
      <c r="B313" s="21" t="s">
        <v>31</v>
      </c>
      <c r="C313" s="21">
        <v>0</v>
      </c>
      <c r="D313" s="21" t="s">
        <v>32</v>
      </c>
      <c r="E313" s="21" t="s">
        <v>33</v>
      </c>
      <c r="F313" s="22" t="s">
        <v>34</v>
      </c>
      <c r="G313" s="21">
        <v>1111</v>
      </c>
      <c r="H313" s="21">
        <v>709800000</v>
      </c>
      <c r="I313" s="21">
        <v>0</v>
      </c>
      <c r="J313" s="23" t="s">
        <v>35</v>
      </c>
      <c r="K313" s="24">
        <v>1194641718</v>
      </c>
      <c r="L313" s="24">
        <v>1194641718</v>
      </c>
      <c r="M313" s="24">
        <v>0</v>
      </c>
      <c r="N313" s="24">
        <f t="shared" si="54"/>
        <v>1194641718</v>
      </c>
      <c r="O313" s="24">
        <v>0</v>
      </c>
      <c r="P313" s="24">
        <v>0</v>
      </c>
      <c r="Q313" s="24">
        <v>0</v>
      </c>
      <c r="R313" s="24">
        <v>523584417.19</v>
      </c>
      <c r="S313" s="24">
        <v>523584417.19</v>
      </c>
      <c r="T313" s="24">
        <v>671057300.80999994</v>
      </c>
      <c r="U313" s="24">
        <v>671057300.80999994</v>
      </c>
      <c r="V313" s="24">
        <v>0</v>
      </c>
      <c r="W313" s="24">
        <f t="shared" si="55"/>
        <v>671057300.80999994</v>
      </c>
      <c r="X313" s="25">
        <f t="shared" si="48"/>
        <v>0.43827735906172333</v>
      </c>
      <c r="Y313" s="25">
        <f t="shared" si="49"/>
        <v>0.43827735906172333</v>
      </c>
      <c r="Z313" s="25">
        <f t="shared" si="50"/>
        <v>0</v>
      </c>
      <c r="AA313" s="25">
        <f t="shared" si="51"/>
        <v>0.43827735906172333</v>
      </c>
    </row>
    <row r="314" spans="1:27" ht="16" hidden="1" customHeight="1" outlineLevel="4" x14ac:dyDescent="0.35">
      <c r="A314" s="21" t="s">
        <v>323</v>
      </c>
      <c r="B314" s="21" t="s">
        <v>31</v>
      </c>
      <c r="C314" s="21">
        <v>0</v>
      </c>
      <c r="D314" s="21" t="s">
        <v>36</v>
      </c>
      <c r="E314" s="21" t="s">
        <v>33</v>
      </c>
      <c r="F314" s="22" t="s">
        <v>34</v>
      </c>
      <c r="G314" s="21">
        <v>1111</v>
      </c>
      <c r="H314" s="21">
        <v>709800000</v>
      </c>
      <c r="I314" s="21">
        <v>0</v>
      </c>
      <c r="J314" s="23" t="s">
        <v>37</v>
      </c>
      <c r="K314" s="24">
        <v>2257851</v>
      </c>
      <c r="L314" s="24">
        <v>2257851</v>
      </c>
      <c r="M314" s="24">
        <v>0</v>
      </c>
      <c r="N314" s="24">
        <f t="shared" si="54"/>
        <v>2257851</v>
      </c>
      <c r="O314" s="24">
        <v>0</v>
      </c>
      <c r="P314" s="24">
        <v>0</v>
      </c>
      <c r="Q314" s="24">
        <v>0</v>
      </c>
      <c r="R314" s="24">
        <v>0</v>
      </c>
      <c r="S314" s="24">
        <v>0</v>
      </c>
      <c r="T314" s="24">
        <v>2257851</v>
      </c>
      <c r="U314" s="24">
        <v>2257851</v>
      </c>
      <c r="V314" s="24">
        <v>0</v>
      </c>
      <c r="W314" s="24">
        <f t="shared" si="55"/>
        <v>2257851</v>
      </c>
      <c r="X314" s="25">
        <f t="shared" si="48"/>
        <v>0</v>
      </c>
      <c r="Y314" s="25">
        <f t="shared" si="49"/>
        <v>0</v>
      </c>
      <c r="Z314" s="25">
        <f t="shared" si="50"/>
        <v>0</v>
      </c>
      <c r="AA314" s="25">
        <f t="shared" si="51"/>
        <v>0</v>
      </c>
    </row>
    <row r="315" spans="1:27" ht="16" hidden="1" customHeight="1" outlineLevel="4" x14ac:dyDescent="0.35">
      <c r="A315" s="21" t="s">
        <v>323</v>
      </c>
      <c r="B315" s="21" t="s">
        <v>31</v>
      </c>
      <c r="C315" s="21">
        <v>0</v>
      </c>
      <c r="D315" s="21" t="s">
        <v>38</v>
      </c>
      <c r="E315" s="21" t="s">
        <v>33</v>
      </c>
      <c r="F315" s="22" t="s">
        <v>34</v>
      </c>
      <c r="G315" s="21">
        <v>1111</v>
      </c>
      <c r="H315" s="21">
        <v>709800000</v>
      </c>
      <c r="I315" s="21">
        <v>0</v>
      </c>
      <c r="J315" s="23" t="s">
        <v>39</v>
      </c>
      <c r="K315" s="24">
        <v>23615076</v>
      </c>
      <c r="L315" s="24">
        <v>23615076</v>
      </c>
      <c r="M315" s="24">
        <v>0</v>
      </c>
      <c r="N315" s="24">
        <f t="shared" si="54"/>
        <v>23615076</v>
      </c>
      <c r="O315" s="24">
        <v>0</v>
      </c>
      <c r="P315" s="24">
        <v>0</v>
      </c>
      <c r="Q315" s="24">
        <v>0</v>
      </c>
      <c r="R315" s="24">
        <v>8231056.5499999998</v>
      </c>
      <c r="S315" s="24">
        <v>8231056.5499999998</v>
      </c>
      <c r="T315" s="24">
        <v>15384019.449999999</v>
      </c>
      <c r="U315" s="24">
        <v>15384019.449999999</v>
      </c>
      <c r="V315" s="24">
        <v>0</v>
      </c>
      <c r="W315" s="24">
        <f t="shared" si="55"/>
        <v>15384019.449999999</v>
      </c>
      <c r="X315" s="25">
        <f t="shared" si="48"/>
        <v>0.34855092357102724</v>
      </c>
      <c r="Y315" s="25">
        <f t="shared" si="49"/>
        <v>0.34855092357102724</v>
      </c>
      <c r="Z315" s="25">
        <f t="shared" si="50"/>
        <v>0</v>
      </c>
      <c r="AA315" s="25">
        <f t="shared" si="51"/>
        <v>0.34855092357102724</v>
      </c>
    </row>
    <row r="316" spans="1:27" ht="16" hidden="1" customHeight="1" outlineLevel="4" x14ac:dyDescent="0.35">
      <c r="A316" s="21" t="s">
        <v>323</v>
      </c>
      <c r="B316" s="21" t="s">
        <v>31</v>
      </c>
      <c r="C316" s="21">
        <v>0</v>
      </c>
      <c r="D316" s="21" t="s">
        <v>42</v>
      </c>
      <c r="E316" s="21" t="s">
        <v>33</v>
      </c>
      <c r="F316" s="22" t="s">
        <v>34</v>
      </c>
      <c r="G316" s="21">
        <v>1111</v>
      </c>
      <c r="H316" s="21">
        <v>709800000</v>
      </c>
      <c r="I316" s="21">
        <v>0</v>
      </c>
      <c r="J316" s="23" t="s">
        <v>43</v>
      </c>
      <c r="K316" s="24">
        <v>166539740</v>
      </c>
      <c r="L316" s="24">
        <v>166539740</v>
      </c>
      <c r="M316" s="24">
        <v>0</v>
      </c>
      <c r="N316" s="24">
        <f t="shared" si="54"/>
        <v>166539740</v>
      </c>
      <c r="O316" s="24">
        <v>0</v>
      </c>
      <c r="P316" s="24">
        <v>0</v>
      </c>
      <c r="Q316" s="24">
        <v>0</v>
      </c>
      <c r="R316" s="24">
        <v>64208603.359999999</v>
      </c>
      <c r="S316" s="24">
        <v>64208603.359999999</v>
      </c>
      <c r="T316" s="24">
        <v>102331136.64</v>
      </c>
      <c r="U316" s="24">
        <v>102331136.64</v>
      </c>
      <c r="V316" s="24">
        <v>0</v>
      </c>
      <c r="W316" s="24">
        <f t="shared" si="55"/>
        <v>102331136.64</v>
      </c>
      <c r="X316" s="25">
        <f t="shared" si="48"/>
        <v>0.38554523598992047</v>
      </c>
      <c r="Y316" s="25">
        <f t="shared" si="49"/>
        <v>0.38554523598992047</v>
      </c>
      <c r="Z316" s="25">
        <f t="shared" si="50"/>
        <v>0</v>
      </c>
      <c r="AA316" s="25">
        <f t="shared" si="51"/>
        <v>0.38554523598992047</v>
      </c>
    </row>
    <row r="317" spans="1:27" ht="16" hidden="1" customHeight="1" outlineLevel="4" x14ac:dyDescent="0.35">
      <c r="A317" s="21" t="s">
        <v>323</v>
      </c>
      <c r="B317" s="21" t="s">
        <v>31</v>
      </c>
      <c r="C317" s="21">
        <v>0</v>
      </c>
      <c r="D317" s="21" t="s">
        <v>44</v>
      </c>
      <c r="E317" s="21" t="s">
        <v>33</v>
      </c>
      <c r="F317" s="22" t="s">
        <v>34</v>
      </c>
      <c r="G317" s="21">
        <v>1111</v>
      </c>
      <c r="H317" s="21">
        <v>709800000</v>
      </c>
      <c r="I317" s="21">
        <v>0</v>
      </c>
      <c r="J317" s="23" t="s">
        <v>45</v>
      </c>
      <c r="K317" s="24">
        <v>280953258</v>
      </c>
      <c r="L317" s="24">
        <v>280953258</v>
      </c>
      <c r="M317" s="24">
        <v>0</v>
      </c>
      <c r="N317" s="24">
        <f t="shared" si="54"/>
        <v>280953258</v>
      </c>
      <c r="O317" s="24">
        <v>0</v>
      </c>
      <c r="P317" s="24">
        <v>0</v>
      </c>
      <c r="Q317" s="24">
        <v>0</v>
      </c>
      <c r="R317" s="24">
        <v>97879701.090000004</v>
      </c>
      <c r="S317" s="24">
        <v>97879701.090000004</v>
      </c>
      <c r="T317" s="24">
        <v>183073556.91</v>
      </c>
      <c r="U317" s="24">
        <v>183073556.91</v>
      </c>
      <c r="V317" s="24">
        <v>0</v>
      </c>
      <c r="W317" s="24">
        <f t="shared" si="55"/>
        <v>183073556.91</v>
      </c>
      <c r="X317" s="25">
        <f t="shared" si="48"/>
        <v>0.34838428921155279</v>
      </c>
      <c r="Y317" s="25">
        <f t="shared" si="49"/>
        <v>0.34838428921155279</v>
      </c>
      <c r="Z317" s="25">
        <f t="shared" si="50"/>
        <v>0</v>
      </c>
      <c r="AA317" s="25">
        <f t="shared" si="51"/>
        <v>0.34838428921155279</v>
      </c>
    </row>
    <row r="318" spans="1:27" ht="16" hidden="1" customHeight="1" outlineLevel="4" x14ac:dyDescent="0.35">
      <c r="A318" s="21" t="s">
        <v>323</v>
      </c>
      <c r="B318" s="21" t="s">
        <v>31</v>
      </c>
      <c r="C318" s="21">
        <v>0</v>
      </c>
      <c r="D318" s="21" t="s">
        <v>46</v>
      </c>
      <c r="E318" s="21" t="s">
        <v>33</v>
      </c>
      <c r="F318" s="22" t="s">
        <v>34</v>
      </c>
      <c r="G318" s="21">
        <v>1111</v>
      </c>
      <c r="H318" s="21">
        <v>709800000</v>
      </c>
      <c r="I318" s="21">
        <v>0</v>
      </c>
      <c r="J318" s="23" t="s">
        <v>47</v>
      </c>
      <c r="K318" s="24">
        <v>158210314</v>
      </c>
      <c r="L318" s="24">
        <v>158210314</v>
      </c>
      <c r="M318" s="24">
        <v>0</v>
      </c>
      <c r="N318" s="24">
        <f t="shared" si="54"/>
        <v>158210314</v>
      </c>
      <c r="O318" s="24">
        <v>0</v>
      </c>
      <c r="P318" s="24">
        <v>0</v>
      </c>
      <c r="Q318" s="24">
        <v>0</v>
      </c>
      <c r="R318" s="24">
        <v>338748.6</v>
      </c>
      <c r="S318" s="24">
        <v>338748.6</v>
      </c>
      <c r="T318" s="24">
        <v>157871565.40000001</v>
      </c>
      <c r="U318" s="24">
        <v>157871565.40000001</v>
      </c>
      <c r="V318" s="24">
        <v>0</v>
      </c>
      <c r="W318" s="24">
        <f t="shared" si="55"/>
        <v>157871565.40000001</v>
      </c>
      <c r="X318" s="25">
        <f t="shared" si="48"/>
        <v>2.1411284222594995E-3</v>
      </c>
      <c r="Y318" s="25">
        <f t="shared" si="49"/>
        <v>2.1411284222594995E-3</v>
      </c>
      <c r="Z318" s="25">
        <f t="shared" si="50"/>
        <v>0</v>
      </c>
      <c r="AA318" s="25">
        <f t="shared" si="51"/>
        <v>2.1411284222594995E-3</v>
      </c>
    </row>
    <row r="319" spans="1:27" ht="16" hidden="1" customHeight="1" outlineLevel="4" x14ac:dyDescent="0.35">
      <c r="A319" s="21" t="s">
        <v>323</v>
      </c>
      <c r="B319" s="21" t="s">
        <v>31</v>
      </c>
      <c r="C319" s="21">
        <v>0</v>
      </c>
      <c r="D319" s="21" t="s">
        <v>48</v>
      </c>
      <c r="E319" s="21" t="s">
        <v>33</v>
      </c>
      <c r="F319" s="22" t="s">
        <v>34</v>
      </c>
      <c r="G319" s="21">
        <v>1111</v>
      </c>
      <c r="H319" s="21">
        <v>709800000</v>
      </c>
      <c r="I319" s="21">
        <v>0</v>
      </c>
      <c r="J319" s="23" t="s">
        <v>49</v>
      </c>
      <c r="K319" s="24">
        <v>144029946</v>
      </c>
      <c r="L319" s="24">
        <v>144029946</v>
      </c>
      <c r="M319" s="24">
        <v>0</v>
      </c>
      <c r="N319" s="24">
        <f t="shared" si="54"/>
        <v>144029946</v>
      </c>
      <c r="O319" s="24">
        <v>0</v>
      </c>
      <c r="P319" s="24">
        <v>0</v>
      </c>
      <c r="Q319" s="24">
        <v>0</v>
      </c>
      <c r="R319" s="24">
        <v>130413642.25</v>
      </c>
      <c r="S319" s="24">
        <v>130413642.25</v>
      </c>
      <c r="T319" s="24">
        <v>13616303.75</v>
      </c>
      <c r="U319" s="24">
        <v>13616303.75</v>
      </c>
      <c r="V319" s="24">
        <v>0</v>
      </c>
      <c r="W319" s="24">
        <f t="shared" si="55"/>
        <v>13616303.75</v>
      </c>
      <c r="X319" s="25">
        <f t="shared" si="48"/>
        <v>0.9054619950353936</v>
      </c>
      <c r="Y319" s="25">
        <f t="shared" si="49"/>
        <v>0.9054619950353936</v>
      </c>
      <c r="Z319" s="25">
        <f t="shared" si="50"/>
        <v>0</v>
      </c>
      <c r="AA319" s="25">
        <f t="shared" si="51"/>
        <v>0.9054619950353936</v>
      </c>
    </row>
    <row r="320" spans="1:27" ht="16" hidden="1" customHeight="1" outlineLevel="4" x14ac:dyDescent="0.35">
      <c r="A320" s="21" t="s">
        <v>323</v>
      </c>
      <c r="B320" s="21" t="s">
        <v>31</v>
      </c>
      <c r="C320" s="21">
        <v>0</v>
      </c>
      <c r="D320" s="21" t="s">
        <v>50</v>
      </c>
      <c r="E320" s="21" t="s">
        <v>33</v>
      </c>
      <c r="F320" s="22" t="s">
        <v>34</v>
      </c>
      <c r="G320" s="21">
        <v>1111</v>
      </c>
      <c r="H320" s="21">
        <v>709800000</v>
      </c>
      <c r="I320" s="21">
        <v>0</v>
      </c>
      <c r="J320" s="23" t="s">
        <v>51</v>
      </c>
      <c r="K320" s="24">
        <v>57050070</v>
      </c>
      <c r="L320" s="24">
        <v>57050070</v>
      </c>
      <c r="M320" s="24">
        <v>0</v>
      </c>
      <c r="N320" s="24">
        <f t="shared" si="54"/>
        <v>57050070</v>
      </c>
      <c r="O320" s="24">
        <v>0</v>
      </c>
      <c r="P320" s="24">
        <v>0</v>
      </c>
      <c r="Q320" s="24">
        <v>0</v>
      </c>
      <c r="R320" s="24">
        <v>20376049.149999999</v>
      </c>
      <c r="S320" s="24">
        <v>20376049.149999999</v>
      </c>
      <c r="T320" s="24">
        <v>36674020.850000001</v>
      </c>
      <c r="U320" s="24">
        <v>36674020.850000001</v>
      </c>
      <c r="V320" s="24">
        <v>0</v>
      </c>
      <c r="W320" s="24">
        <f t="shared" si="55"/>
        <v>36674020.850000001</v>
      </c>
      <c r="X320" s="25">
        <f t="shared" si="48"/>
        <v>0.35716080891749996</v>
      </c>
      <c r="Y320" s="25">
        <f t="shared" si="49"/>
        <v>0.35716080891749996</v>
      </c>
      <c r="Z320" s="25">
        <f t="shared" si="50"/>
        <v>0</v>
      </c>
      <c r="AA320" s="25">
        <f t="shared" si="51"/>
        <v>0.35716080891749996</v>
      </c>
    </row>
    <row r="321" spans="1:27" ht="16" hidden="1" customHeight="1" outlineLevel="4" x14ac:dyDescent="0.35">
      <c r="A321" s="21" t="s">
        <v>323</v>
      </c>
      <c r="B321" s="21" t="s">
        <v>31</v>
      </c>
      <c r="C321" s="21">
        <v>0</v>
      </c>
      <c r="D321" s="21" t="s">
        <v>52</v>
      </c>
      <c r="E321" s="21" t="s">
        <v>53</v>
      </c>
      <c r="F321" s="22" t="s">
        <v>34</v>
      </c>
      <c r="G321" s="21">
        <v>1112</v>
      </c>
      <c r="H321" s="21">
        <v>709800000</v>
      </c>
      <c r="I321" s="21">
        <v>0</v>
      </c>
      <c r="J321" s="23" t="s">
        <v>54</v>
      </c>
      <c r="K321" s="24">
        <v>172080295</v>
      </c>
      <c r="L321" s="24">
        <v>172080295</v>
      </c>
      <c r="M321" s="24">
        <v>0</v>
      </c>
      <c r="N321" s="24">
        <f t="shared" si="54"/>
        <v>172080295</v>
      </c>
      <c r="O321" s="24">
        <v>0</v>
      </c>
      <c r="P321" s="24">
        <v>93555802</v>
      </c>
      <c r="Q321" s="24">
        <v>0</v>
      </c>
      <c r="R321" s="24">
        <v>78524493</v>
      </c>
      <c r="S321" s="24">
        <v>78524493</v>
      </c>
      <c r="T321" s="24">
        <v>0</v>
      </c>
      <c r="U321" s="24">
        <v>0</v>
      </c>
      <c r="V321" s="24">
        <v>0</v>
      </c>
      <c r="W321" s="24">
        <f t="shared" si="55"/>
        <v>0</v>
      </c>
      <c r="X321" s="25">
        <f t="shared" si="48"/>
        <v>0.45632472329269308</v>
      </c>
      <c r="Y321" s="25">
        <f t="shared" si="49"/>
        <v>0.45632472329269308</v>
      </c>
      <c r="Z321" s="25">
        <f t="shared" si="50"/>
        <v>0.54367527670730686</v>
      </c>
      <c r="AA321" s="25">
        <f t="shared" si="51"/>
        <v>1</v>
      </c>
    </row>
    <row r="322" spans="1:27" ht="16" hidden="1" customHeight="1" outlineLevel="4" x14ac:dyDescent="0.35">
      <c r="A322" s="21" t="s">
        <v>323</v>
      </c>
      <c r="B322" s="21" t="s">
        <v>31</v>
      </c>
      <c r="C322" s="21">
        <v>0</v>
      </c>
      <c r="D322" s="21" t="s">
        <v>55</v>
      </c>
      <c r="E322" s="21" t="s">
        <v>53</v>
      </c>
      <c r="F322" s="22" t="s">
        <v>34</v>
      </c>
      <c r="G322" s="21">
        <v>1112</v>
      </c>
      <c r="H322" s="21">
        <v>709800000</v>
      </c>
      <c r="I322" s="21">
        <v>0</v>
      </c>
      <c r="J322" s="23" t="s">
        <v>56</v>
      </c>
      <c r="K322" s="24">
        <v>9496417</v>
      </c>
      <c r="L322" s="24">
        <v>9496417</v>
      </c>
      <c r="M322" s="24">
        <v>0</v>
      </c>
      <c r="N322" s="24">
        <f t="shared" si="54"/>
        <v>9496417</v>
      </c>
      <c r="O322" s="24">
        <v>0</v>
      </c>
      <c r="P322" s="24">
        <v>5251897</v>
      </c>
      <c r="Q322" s="24">
        <v>0</v>
      </c>
      <c r="R322" s="24">
        <v>4244520</v>
      </c>
      <c r="S322" s="24">
        <v>4244520</v>
      </c>
      <c r="T322" s="24">
        <v>0</v>
      </c>
      <c r="U322" s="24">
        <v>0</v>
      </c>
      <c r="V322" s="24">
        <v>0</v>
      </c>
      <c r="W322" s="24">
        <f t="shared" si="55"/>
        <v>0</v>
      </c>
      <c r="X322" s="25">
        <f t="shared" si="48"/>
        <v>0.44696015349789292</v>
      </c>
      <c r="Y322" s="25">
        <f t="shared" si="49"/>
        <v>0.44696015349789292</v>
      </c>
      <c r="Z322" s="25">
        <f t="shared" si="50"/>
        <v>0.55303984650210702</v>
      </c>
      <c r="AA322" s="25">
        <f t="shared" si="51"/>
        <v>1</v>
      </c>
    </row>
    <row r="323" spans="1:27" ht="16" hidden="1" customHeight="1" outlineLevel="4" x14ac:dyDescent="0.35">
      <c r="A323" s="21" t="s">
        <v>323</v>
      </c>
      <c r="B323" s="21" t="s">
        <v>31</v>
      </c>
      <c r="C323" s="21">
        <v>0</v>
      </c>
      <c r="D323" s="21" t="s">
        <v>57</v>
      </c>
      <c r="E323" s="21" t="s">
        <v>53</v>
      </c>
      <c r="F323" s="22" t="s">
        <v>34</v>
      </c>
      <c r="G323" s="21">
        <v>1112</v>
      </c>
      <c r="H323" s="21">
        <v>709800000</v>
      </c>
      <c r="I323" s="21">
        <v>0</v>
      </c>
      <c r="J323" s="23" t="s">
        <v>58</v>
      </c>
      <c r="K323" s="24">
        <v>38791591</v>
      </c>
      <c r="L323" s="24">
        <v>38791591</v>
      </c>
      <c r="M323" s="24">
        <v>0</v>
      </c>
      <c r="N323" s="24">
        <f t="shared" si="54"/>
        <v>38791591</v>
      </c>
      <c r="O323" s="24">
        <v>0</v>
      </c>
      <c r="P323" s="24">
        <v>26709300</v>
      </c>
      <c r="Q323" s="24">
        <v>0</v>
      </c>
      <c r="R323" s="24">
        <v>12082291</v>
      </c>
      <c r="S323" s="24">
        <v>12082291</v>
      </c>
      <c r="T323" s="24">
        <v>0</v>
      </c>
      <c r="U323" s="24">
        <v>0</v>
      </c>
      <c r="V323" s="24">
        <v>0</v>
      </c>
      <c r="W323" s="24">
        <f t="shared" si="55"/>
        <v>0</v>
      </c>
      <c r="X323" s="25">
        <f t="shared" si="48"/>
        <v>0.31146675577188881</v>
      </c>
      <c r="Y323" s="25">
        <f t="shared" si="49"/>
        <v>0.31146675577188881</v>
      </c>
      <c r="Z323" s="25">
        <f t="shared" si="50"/>
        <v>0.68853324422811124</v>
      </c>
      <c r="AA323" s="25">
        <f t="shared" si="51"/>
        <v>1</v>
      </c>
    </row>
    <row r="324" spans="1:27" ht="16" hidden="1" customHeight="1" outlineLevel="4" x14ac:dyDescent="0.35">
      <c r="A324" s="21" t="s">
        <v>323</v>
      </c>
      <c r="B324" s="21" t="s">
        <v>31</v>
      </c>
      <c r="C324" s="21">
        <v>0</v>
      </c>
      <c r="D324" s="21" t="s">
        <v>59</v>
      </c>
      <c r="E324" s="21" t="s">
        <v>53</v>
      </c>
      <c r="F324" s="22" t="s">
        <v>34</v>
      </c>
      <c r="G324" s="21">
        <v>1112</v>
      </c>
      <c r="H324" s="21">
        <v>709800000</v>
      </c>
      <c r="I324" s="21">
        <v>0</v>
      </c>
      <c r="J324" s="23" t="s">
        <v>60</v>
      </c>
      <c r="K324" s="24">
        <v>56978504</v>
      </c>
      <c r="L324" s="24">
        <v>56978504</v>
      </c>
      <c r="M324" s="24">
        <v>0</v>
      </c>
      <c r="N324" s="24">
        <f t="shared" si="54"/>
        <v>56978504</v>
      </c>
      <c r="O324" s="24">
        <v>0</v>
      </c>
      <c r="P324" s="24">
        <v>31511063</v>
      </c>
      <c r="Q324" s="24">
        <v>0</v>
      </c>
      <c r="R324" s="24">
        <v>25467441</v>
      </c>
      <c r="S324" s="24">
        <v>25467441</v>
      </c>
      <c r="T324" s="24">
        <v>0</v>
      </c>
      <c r="U324" s="24">
        <v>0</v>
      </c>
      <c r="V324" s="24">
        <v>0</v>
      </c>
      <c r="W324" s="24">
        <f t="shared" si="55"/>
        <v>0</v>
      </c>
      <c r="X324" s="25">
        <f t="shared" si="48"/>
        <v>0.44696577151270944</v>
      </c>
      <c r="Y324" s="25">
        <f t="shared" si="49"/>
        <v>0.44696577151270944</v>
      </c>
      <c r="Z324" s="25">
        <f t="shared" si="50"/>
        <v>0.55303422848729056</v>
      </c>
      <c r="AA324" s="25">
        <f t="shared" si="51"/>
        <v>1</v>
      </c>
    </row>
    <row r="325" spans="1:27" ht="16" hidden="1" customHeight="1" outlineLevel="4" x14ac:dyDescent="0.35">
      <c r="A325" s="21" t="s">
        <v>323</v>
      </c>
      <c r="B325" s="21" t="s">
        <v>31</v>
      </c>
      <c r="C325" s="21">
        <v>0</v>
      </c>
      <c r="D325" s="21" t="s">
        <v>61</v>
      </c>
      <c r="E325" s="21" t="s">
        <v>53</v>
      </c>
      <c r="F325" s="22" t="s">
        <v>34</v>
      </c>
      <c r="G325" s="21">
        <v>1112</v>
      </c>
      <c r="H325" s="21">
        <v>709800000</v>
      </c>
      <c r="I325" s="21">
        <v>0</v>
      </c>
      <c r="J325" s="23" t="s">
        <v>62</v>
      </c>
      <c r="K325" s="24">
        <v>28489252</v>
      </c>
      <c r="L325" s="24">
        <v>28489252</v>
      </c>
      <c r="M325" s="24">
        <v>0</v>
      </c>
      <c r="N325" s="24">
        <f t="shared" si="54"/>
        <v>28489252</v>
      </c>
      <c r="O325" s="24">
        <v>0</v>
      </c>
      <c r="P325" s="24">
        <v>15755553</v>
      </c>
      <c r="Q325" s="24">
        <v>0</v>
      </c>
      <c r="R325" s="24">
        <v>12733699</v>
      </c>
      <c r="S325" s="24">
        <v>12733699</v>
      </c>
      <c r="T325" s="24">
        <v>0</v>
      </c>
      <c r="U325" s="24">
        <v>0</v>
      </c>
      <c r="V325" s="24">
        <v>0</v>
      </c>
      <c r="W325" s="24">
        <f t="shared" si="55"/>
        <v>0</v>
      </c>
      <c r="X325" s="25">
        <f t="shared" si="48"/>
        <v>0.44696501684214102</v>
      </c>
      <c r="Y325" s="25">
        <f t="shared" si="49"/>
        <v>0.44696501684214102</v>
      </c>
      <c r="Z325" s="25">
        <f t="shared" si="50"/>
        <v>0.55303498315785893</v>
      </c>
      <c r="AA325" s="25">
        <f t="shared" si="51"/>
        <v>1</v>
      </c>
    </row>
    <row r="326" spans="1:27" ht="16" hidden="1" customHeight="1" outlineLevel="4" x14ac:dyDescent="0.35">
      <c r="A326" s="21" t="s">
        <v>323</v>
      </c>
      <c r="B326" s="21" t="s">
        <v>31</v>
      </c>
      <c r="C326" s="21">
        <v>0</v>
      </c>
      <c r="D326" s="21" t="s">
        <v>63</v>
      </c>
      <c r="E326" s="21" t="s">
        <v>53</v>
      </c>
      <c r="F326" s="22" t="s">
        <v>34</v>
      </c>
      <c r="G326" s="21">
        <v>1112</v>
      </c>
      <c r="H326" s="21">
        <v>709800000</v>
      </c>
      <c r="I326" s="21">
        <v>0</v>
      </c>
      <c r="J326" s="23" t="s">
        <v>64</v>
      </c>
      <c r="K326" s="24">
        <v>91183752</v>
      </c>
      <c r="L326" s="24">
        <v>91183752</v>
      </c>
      <c r="M326" s="24">
        <v>0</v>
      </c>
      <c r="N326" s="24">
        <f t="shared" si="54"/>
        <v>91183752</v>
      </c>
      <c r="O326" s="24">
        <v>0</v>
      </c>
      <c r="P326" s="24">
        <v>41388550.810000002</v>
      </c>
      <c r="Q326" s="24">
        <v>0</v>
      </c>
      <c r="R326" s="24">
        <v>49795201.189999998</v>
      </c>
      <c r="S326" s="24">
        <v>49795201.189999998</v>
      </c>
      <c r="T326" s="24">
        <v>0</v>
      </c>
      <c r="U326" s="24">
        <v>0</v>
      </c>
      <c r="V326" s="24">
        <v>0</v>
      </c>
      <c r="W326" s="24">
        <f t="shared" si="55"/>
        <v>0</v>
      </c>
      <c r="X326" s="25">
        <f t="shared" si="48"/>
        <v>0.54609730459435357</v>
      </c>
      <c r="Y326" s="25">
        <f t="shared" si="49"/>
        <v>0.54609730459435357</v>
      </c>
      <c r="Z326" s="25">
        <f t="shared" si="50"/>
        <v>0.45390269540564643</v>
      </c>
      <c r="AA326" s="25">
        <f t="shared" si="51"/>
        <v>1</v>
      </c>
    </row>
    <row r="327" spans="1:27" ht="16" hidden="1" customHeight="1" outlineLevel="3" x14ac:dyDescent="0.35">
      <c r="A327" s="38"/>
      <c r="B327" s="38"/>
      <c r="C327" s="38" t="s">
        <v>469</v>
      </c>
      <c r="D327" s="38"/>
      <c r="E327" s="38"/>
      <c r="F327" s="47"/>
      <c r="G327" s="38"/>
      <c r="H327" s="38"/>
      <c r="I327" s="38"/>
      <c r="J327" s="48"/>
      <c r="K327" s="49">
        <f t="shared" ref="K327:W327" si="61">SUBTOTAL(9,K313:K326)</f>
        <v>2424317784</v>
      </c>
      <c r="L327" s="49">
        <f t="shared" si="61"/>
        <v>2424317784</v>
      </c>
      <c r="M327" s="49">
        <f t="shared" si="61"/>
        <v>0</v>
      </c>
      <c r="N327" s="49">
        <f t="shared" si="61"/>
        <v>2424317784</v>
      </c>
      <c r="O327" s="49">
        <f t="shared" si="61"/>
        <v>0</v>
      </c>
      <c r="P327" s="49">
        <f t="shared" si="61"/>
        <v>214172165.81</v>
      </c>
      <c r="Q327" s="49">
        <f t="shared" si="61"/>
        <v>0</v>
      </c>
      <c r="R327" s="49">
        <f t="shared" si="61"/>
        <v>1027879863.3800001</v>
      </c>
      <c r="S327" s="49">
        <f t="shared" si="61"/>
        <v>1027879863.3800001</v>
      </c>
      <c r="T327" s="49">
        <f t="shared" si="61"/>
        <v>1182265754.8099999</v>
      </c>
      <c r="U327" s="49">
        <f t="shared" si="61"/>
        <v>1182265754.8099999</v>
      </c>
      <c r="V327" s="49">
        <f t="shared" si="61"/>
        <v>0</v>
      </c>
      <c r="W327" s="49">
        <f t="shared" si="61"/>
        <v>1182265754.8099999</v>
      </c>
      <c r="X327" s="50">
        <f t="shared" si="48"/>
        <v>0.42398726361857192</v>
      </c>
      <c r="Y327" s="50">
        <f t="shared" si="49"/>
        <v>0.42398726361857192</v>
      </c>
      <c r="Z327" s="50">
        <f t="shared" si="50"/>
        <v>8.8343272166500758E-2</v>
      </c>
      <c r="AA327" s="50">
        <f t="shared" si="51"/>
        <v>0.5123305357850727</v>
      </c>
    </row>
    <row r="328" spans="1:27" ht="16" hidden="1" customHeight="1" outlineLevel="4" x14ac:dyDescent="0.35">
      <c r="A328" s="21" t="s">
        <v>323</v>
      </c>
      <c r="B328" s="21" t="s">
        <v>31</v>
      </c>
      <c r="C328" s="21">
        <v>1</v>
      </c>
      <c r="D328" s="21" t="s">
        <v>208</v>
      </c>
      <c r="E328" s="21" t="s">
        <v>33</v>
      </c>
      <c r="F328" s="22" t="s">
        <v>34</v>
      </c>
      <c r="G328" s="21">
        <v>1120</v>
      </c>
      <c r="H328" s="21">
        <v>709800000</v>
      </c>
      <c r="I328" s="21">
        <v>0</v>
      </c>
      <c r="J328" s="23" t="s">
        <v>324</v>
      </c>
      <c r="K328" s="24">
        <v>169852387</v>
      </c>
      <c r="L328" s="24">
        <v>169852387</v>
      </c>
      <c r="M328" s="24">
        <v>0</v>
      </c>
      <c r="N328" s="24">
        <f t="shared" si="54"/>
        <v>169852387</v>
      </c>
      <c r="O328" s="24">
        <v>0</v>
      </c>
      <c r="P328" s="24">
        <v>27428509.59</v>
      </c>
      <c r="Q328" s="24">
        <v>0</v>
      </c>
      <c r="R328" s="24">
        <v>126718</v>
      </c>
      <c r="S328" s="24">
        <v>126718</v>
      </c>
      <c r="T328" s="24">
        <v>131754181.39</v>
      </c>
      <c r="U328" s="24">
        <v>142297159.41</v>
      </c>
      <c r="V328" s="24">
        <v>0</v>
      </c>
      <c r="W328" s="24">
        <f t="shared" si="55"/>
        <v>142297159.41</v>
      </c>
      <c r="X328" s="25">
        <f t="shared" si="48"/>
        <v>7.4604780208358218E-4</v>
      </c>
      <c r="Y328" s="25">
        <f t="shared" si="49"/>
        <v>7.4604780208358218E-4</v>
      </c>
      <c r="Z328" s="25">
        <f t="shared" si="50"/>
        <v>0.16148439285695762</v>
      </c>
      <c r="AA328" s="25">
        <f t="shared" si="51"/>
        <v>0.16223044065904121</v>
      </c>
    </row>
    <row r="329" spans="1:27" ht="16" hidden="1" customHeight="1" outlineLevel="4" x14ac:dyDescent="0.35">
      <c r="A329" s="21" t="s">
        <v>323</v>
      </c>
      <c r="B329" s="21" t="s">
        <v>31</v>
      </c>
      <c r="C329" s="21">
        <v>1</v>
      </c>
      <c r="D329" s="21" t="s">
        <v>77</v>
      </c>
      <c r="E329" s="21" t="s">
        <v>33</v>
      </c>
      <c r="F329" s="22" t="s">
        <v>34</v>
      </c>
      <c r="G329" s="21">
        <v>1120</v>
      </c>
      <c r="H329" s="21">
        <v>709800000</v>
      </c>
      <c r="I329" s="21">
        <v>0</v>
      </c>
      <c r="J329" s="23" t="s">
        <v>78</v>
      </c>
      <c r="K329" s="24">
        <v>1074330</v>
      </c>
      <c r="L329" s="24">
        <v>1074330</v>
      </c>
      <c r="M329" s="24">
        <v>0</v>
      </c>
      <c r="N329" s="24">
        <f t="shared" si="54"/>
        <v>1074330</v>
      </c>
      <c r="O329" s="24">
        <v>0</v>
      </c>
      <c r="P329" s="24">
        <v>253416</v>
      </c>
      <c r="Q329" s="24">
        <v>0</v>
      </c>
      <c r="R329" s="24">
        <v>15170</v>
      </c>
      <c r="S329" s="24">
        <v>15170</v>
      </c>
      <c r="T329" s="24">
        <v>0</v>
      </c>
      <c r="U329" s="24">
        <v>805744</v>
      </c>
      <c r="V329" s="24">
        <v>0</v>
      </c>
      <c r="W329" s="24">
        <f t="shared" si="55"/>
        <v>805744</v>
      </c>
      <c r="X329" s="25">
        <f t="shared" si="48"/>
        <v>1.4120428546163655E-2</v>
      </c>
      <c r="Y329" s="25">
        <f t="shared" si="49"/>
        <v>1.4120428546163655E-2</v>
      </c>
      <c r="Z329" s="25">
        <f t="shared" si="50"/>
        <v>0.23588282929826032</v>
      </c>
      <c r="AA329" s="25">
        <f t="shared" si="51"/>
        <v>0.25000325784442395</v>
      </c>
    </row>
    <row r="330" spans="1:27" ht="16" hidden="1" customHeight="1" outlineLevel="4" x14ac:dyDescent="0.35">
      <c r="A330" s="21" t="s">
        <v>323</v>
      </c>
      <c r="B330" s="21" t="s">
        <v>31</v>
      </c>
      <c r="C330" s="21">
        <v>1</v>
      </c>
      <c r="D330" s="21" t="s">
        <v>79</v>
      </c>
      <c r="E330" s="21" t="s">
        <v>33</v>
      </c>
      <c r="F330" s="22" t="s">
        <v>34</v>
      </c>
      <c r="G330" s="21">
        <v>1120</v>
      </c>
      <c r="H330" s="21">
        <v>709800000</v>
      </c>
      <c r="I330" s="21">
        <v>0</v>
      </c>
      <c r="J330" s="23" t="s">
        <v>80</v>
      </c>
      <c r="K330" s="24">
        <v>35437800</v>
      </c>
      <c r="L330" s="24">
        <v>35437800</v>
      </c>
      <c r="M330" s="24">
        <v>0</v>
      </c>
      <c r="N330" s="24">
        <f t="shared" si="54"/>
        <v>35437800</v>
      </c>
      <c r="O330" s="24">
        <v>335600</v>
      </c>
      <c r="P330" s="24">
        <v>3582000</v>
      </c>
      <c r="Q330" s="24">
        <v>0</v>
      </c>
      <c r="R330" s="24">
        <v>13202700</v>
      </c>
      <c r="S330" s="24">
        <v>13049400</v>
      </c>
      <c r="T330" s="24">
        <v>598600</v>
      </c>
      <c r="U330" s="24">
        <v>18317500</v>
      </c>
      <c r="V330" s="24">
        <v>0</v>
      </c>
      <c r="W330" s="24">
        <f t="shared" si="55"/>
        <v>18317500</v>
      </c>
      <c r="X330" s="25">
        <f t="shared" si="48"/>
        <v>0.37255980901748981</v>
      </c>
      <c r="Y330" s="25">
        <f t="shared" si="49"/>
        <v>0.37255980901748981</v>
      </c>
      <c r="Z330" s="25">
        <f t="shared" si="50"/>
        <v>0.11054862322153181</v>
      </c>
      <c r="AA330" s="25">
        <f t="shared" si="51"/>
        <v>0.48310843223902161</v>
      </c>
    </row>
    <row r="331" spans="1:27" ht="16" hidden="1" customHeight="1" outlineLevel="4" x14ac:dyDescent="0.35">
      <c r="A331" s="21" t="s">
        <v>323</v>
      </c>
      <c r="B331" s="21" t="s">
        <v>31</v>
      </c>
      <c r="C331" s="21">
        <v>1</v>
      </c>
      <c r="D331" s="21" t="s">
        <v>91</v>
      </c>
      <c r="E331" s="21" t="s">
        <v>33</v>
      </c>
      <c r="F331" s="22" t="s">
        <v>34</v>
      </c>
      <c r="G331" s="21">
        <v>1120</v>
      </c>
      <c r="H331" s="21">
        <v>709800000</v>
      </c>
      <c r="I331" s="21">
        <v>0</v>
      </c>
      <c r="J331" s="23" t="s">
        <v>325</v>
      </c>
      <c r="K331" s="24">
        <v>2000000</v>
      </c>
      <c r="L331" s="24">
        <v>2000000</v>
      </c>
      <c r="M331" s="24">
        <v>0</v>
      </c>
      <c r="N331" s="24">
        <f t="shared" si="54"/>
        <v>2000000</v>
      </c>
      <c r="O331" s="24">
        <v>0</v>
      </c>
      <c r="P331" s="24">
        <v>72096.87</v>
      </c>
      <c r="Q331" s="24">
        <v>0</v>
      </c>
      <c r="R331" s="24">
        <v>0</v>
      </c>
      <c r="S331" s="24">
        <v>0</v>
      </c>
      <c r="T331" s="24">
        <v>1927903.13</v>
      </c>
      <c r="U331" s="24">
        <v>1927903.13</v>
      </c>
      <c r="V331" s="24">
        <v>0</v>
      </c>
      <c r="W331" s="24">
        <f t="shared" si="55"/>
        <v>1927903.13</v>
      </c>
      <c r="X331" s="25">
        <f t="shared" si="48"/>
        <v>0</v>
      </c>
      <c r="Y331" s="25">
        <f t="shared" si="49"/>
        <v>0</v>
      </c>
      <c r="Z331" s="25">
        <f t="shared" si="50"/>
        <v>3.6048434999999997E-2</v>
      </c>
      <c r="AA331" s="25">
        <f t="shared" si="51"/>
        <v>3.6048434999999997E-2</v>
      </c>
    </row>
    <row r="332" spans="1:27" ht="16" hidden="1" customHeight="1" outlineLevel="3" x14ac:dyDescent="0.35">
      <c r="A332" s="38"/>
      <c r="B332" s="38"/>
      <c r="C332" s="38" t="s">
        <v>470</v>
      </c>
      <c r="D332" s="38"/>
      <c r="E332" s="38"/>
      <c r="F332" s="47"/>
      <c r="G332" s="38"/>
      <c r="H332" s="38"/>
      <c r="I332" s="38"/>
      <c r="J332" s="48"/>
      <c r="K332" s="49">
        <f t="shared" ref="K332:W332" si="62">SUBTOTAL(9,K328:K331)</f>
        <v>208364517</v>
      </c>
      <c r="L332" s="49">
        <f t="shared" si="62"/>
        <v>208364517</v>
      </c>
      <c r="M332" s="49">
        <f t="shared" si="62"/>
        <v>0</v>
      </c>
      <c r="N332" s="49">
        <f t="shared" si="62"/>
        <v>208364517</v>
      </c>
      <c r="O332" s="49">
        <f t="shared" si="62"/>
        <v>335600</v>
      </c>
      <c r="P332" s="49">
        <f t="shared" si="62"/>
        <v>31336022.460000001</v>
      </c>
      <c r="Q332" s="49">
        <f t="shared" si="62"/>
        <v>0</v>
      </c>
      <c r="R332" s="49">
        <f t="shared" si="62"/>
        <v>13344588</v>
      </c>
      <c r="S332" s="49">
        <f t="shared" si="62"/>
        <v>13191288</v>
      </c>
      <c r="T332" s="49">
        <f t="shared" si="62"/>
        <v>134280684.52000001</v>
      </c>
      <c r="U332" s="49">
        <f t="shared" si="62"/>
        <v>163348306.53999999</v>
      </c>
      <c r="V332" s="49">
        <f t="shared" si="62"/>
        <v>0</v>
      </c>
      <c r="W332" s="49">
        <f t="shared" si="62"/>
        <v>163348306.53999999</v>
      </c>
      <c r="X332" s="50">
        <f t="shared" si="48"/>
        <v>6.4044436126329513E-2</v>
      </c>
      <c r="Y332" s="50">
        <f t="shared" si="49"/>
        <v>6.4044436126329513E-2</v>
      </c>
      <c r="Z332" s="50">
        <f t="shared" si="50"/>
        <v>0.15200103604972243</v>
      </c>
      <c r="AA332" s="50">
        <f t="shared" si="51"/>
        <v>0.21604547217605194</v>
      </c>
    </row>
    <row r="333" spans="1:27" ht="16" hidden="1" customHeight="1" outlineLevel="4" x14ac:dyDescent="0.35">
      <c r="A333" s="21" t="s">
        <v>323</v>
      </c>
      <c r="B333" s="21" t="s">
        <v>31</v>
      </c>
      <c r="C333" s="21">
        <v>2</v>
      </c>
      <c r="D333" s="21" t="s">
        <v>97</v>
      </c>
      <c r="E333" s="21" t="s">
        <v>33</v>
      </c>
      <c r="F333" s="22" t="s">
        <v>34</v>
      </c>
      <c r="G333" s="21">
        <v>1120</v>
      </c>
      <c r="H333" s="21">
        <v>709800000</v>
      </c>
      <c r="I333" s="21">
        <v>0</v>
      </c>
      <c r="J333" s="23" t="s">
        <v>98</v>
      </c>
      <c r="K333" s="24">
        <v>1350539</v>
      </c>
      <c r="L333" s="24">
        <v>1350539</v>
      </c>
      <c r="M333" s="24">
        <v>0</v>
      </c>
      <c r="N333" s="24">
        <f t="shared" si="54"/>
        <v>1350539</v>
      </c>
      <c r="O333" s="24">
        <v>0</v>
      </c>
      <c r="P333" s="24">
        <v>0</v>
      </c>
      <c r="Q333" s="24">
        <v>0</v>
      </c>
      <c r="R333" s="24">
        <v>0</v>
      </c>
      <c r="S333" s="24">
        <v>0</v>
      </c>
      <c r="T333" s="24">
        <v>1350539</v>
      </c>
      <c r="U333" s="24">
        <v>1350539</v>
      </c>
      <c r="V333" s="24">
        <v>0</v>
      </c>
      <c r="W333" s="24">
        <f t="shared" si="55"/>
        <v>1350539</v>
      </c>
      <c r="X333" s="25">
        <f t="shared" si="48"/>
        <v>0</v>
      </c>
      <c r="Y333" s="25">
        <f t="shared" si="49"/>
        <v>0</v>
      </c>
      <c r="Z333" s="25">
        <f t="shared" si="50"/>
        <v>0</v>
      </c>
      <c r="AA333" s="25">
        <f t="shared" si="51"/>
        <v>0</v>
      </c>
    </row>
    <row r="334" spans="1:27" ht="16" hidden="1" customHeight="1" outlineLevel="4" x14ac:dyDescent="0.35">
      <c r="A334" s="21" t="s">
        <v>323</v>
      </c>
      <c r="B334" s="21" t="s">
        <v>31</v>
      </c>
      <c r="C334" s="21">
        <v>2</v>
      </c>
      <c r="D334" s="21" t="s">
        <v>101</v>
      </c>
      <c r="E334" s="21" t="s">
        <v>33</v>
      </c>
      <c r="F334" s="22" t="s">
        <v>34</v>
      </c>
      <c r="G334" s="21">
        <v>1120</v>
      </c>
      <c r="H334" s="21">
        <v>709800000</v>
      </c>
      <c r="I334" s="21">
        <v>0</v>
      </c>
      <c r="J334" s="23" t="s">
        <v>102</v>
      </c>
      <c r="K334" s="24">
        <v>500100</v>
      </c>
      <c r="L334" s="24">
        <v>500100</v>
      </c>
      <c r="M334" s="24">
        <v>0</v>
      </c>
      <c r="N334" s="24">
        <f t="shared" si="54"/>
        <v>500100</v>
      </c>
      <c r="O334" s="24">
        <v>0</v>
      </c>
      <c r="P334" s="24">
        <v>0</v>
      </c>
      <c r="Q334" s="24">
        <v>0</v>
      </c>
      <c r="R334" s="24">
        <v>0</v>
      </c>
      <c r="S334" s="24">
        <v>0</v>
      </c>
      <c r="T334" s="24">
        <v>500100</v>
      </c>
      <c r="U334" s="24">
        <v>500100</v>
      </c>
      <c r="V334" s="24">
        <v>0</v>
      </c>
      <c r="W334" s="24">
        <f t="shared" si="55"/>
        <v>500100</v>
      </c>
      <c r="X334" s="25">
        <f t="shared" si="48"/>
        <v>0</v>
      </c>
      <c r="Y334" s="25">
        <f t="shared" si="49"/>
        <v>0</v>
      </c>
      <c r="Z334" s="25">
        <f t="shared" si="50"/>
        <v>0</v>
      </c>
      <c r="AA334" s="25">
        <f t="shared" si="51"/>
        <v>0</v>
      </c>
    </row>
    <row r="335" spans="1:27" ht="16" hidden="1" customHeight="1" outlineLevel="4" x14ac:dyDescent="0.35">
      <c r="A335" s="21" t="s">
        <v>323</v>
      </c>
      <c r="B335" s="21" t="s">
        <v>31</v>
      </c>
      <c r="C335" s="21">
        <v>2</v>
      </c>
      <c r="D335" s="21" t="s">
        <v>103</v>
      </c>
      <c r="E335" s="21" t="s">
        <v>33</v>
      </c>
      <c r="F335" s="22" t="s">
        <v>34</v>
      </c>
      <c r="G335" s="21">
        <v>1120</v>
      </c>
      <c r="H335" s="21">
        <v>709800000</v>
      </c>
      <c r="I335" s="21">
        <v>0</v>
      </c>
      <c r="J335" s="23" t="s">
        <v>104</v>
      </c>
      <c r="K335" s="24">
        <v>925840</v>
      </c>
      <c r="L335" s="24">
        <v>925840</v>
      </c>
      <c r="M335" s="24">
        <v>0</v>
      </c>
      <c r="N335" s="24">
        <f t="shared" si="54"/>
        <v>925840</v>
      </c>
      <c r="O335" s="24">
        <v>0</v>
      </c>
      <c r="P335" s="24">
        <v>0</v>
      </c>
      <c r="Q335" s="24">
        <v>0</v>
      </c>
      <c r="R335" s="24">
        <v>0</v>
      </c>
      <c r="S335" s="24">
        <v>0</v>
      </c>
      <c r="T335" s="24">
        <v>925840</v>
      </c>
      <c r="U335" s="24">
        <v>925840</v>
      </c>
      <c r="V335" s="24">
        <v>0</v>
      </c>
      <c r="W335" s="24">
        <f t="shared" si="55"/>
        <v>925840</v>
      </c>
      <c r="X335" s="25">
        <f t="shared" si="48"/>
        <v>0</v>
      </c>
      <c r="Y335" s="25">
        <f t="shared" si="49"/>
        <v>0</v>
      </c>
      <c r="Z335" s="25">
        <f t="shared" si="50"/>
        <v>0</v>
      </c>
      <c r="AA335" s="25">
        <f t="shared" si="51"/>
        <v>0</v>
      </c>
    </row>
    <row r="336" spans="1:27" ht="16" hidden="1" customHeight="1" outlineLevel="4" x14ac:dyDescent="0.35">
      <c r="A336" s="21" t="s">
        <v>323</v>
      </c>
      <c r="B336" s="21" t="s">
        <v>31</v>
      </c>
      <c r="C336" s="21">
        <v>2</v>
      </c>
      <c r="D336" s="21" t="s">
        <v>259</v>
      </c>
      <c r="E336" s="21" t="s">
        <v>33</v>
      </c>
      <c r="F336" s="22" t="s">
        <v>34</v>
      </c>
      <c r="G336" s="21">
        <v>1120</v>
      </c>
      <c r="H336" s="21">
        <v>709800000</v>
      </c>
      <c r="I336" s="21">
        <v>0</v>
      </c>
      <c r="J336" s="23" t="s">
        <v>260</v>
      </c>
      <c r="K336" s="24">
        <v>378950</v>
      </c>
      <c r="L336" s="24">
        <v>378950</v>
      </c>
      <c r="M336" s="24">
        <v>0</v>
      </c>
      <c r="N336" s="24">
        <f t="shared" si="54"/>
        <v>378950</v>
      </c>
      <c r="O336" s="24">
        <v>0</v>
      </c>
      <c r="P336" s="24">
        <v>378325.13</v>
      </c>
      <c r="Q336" s="24">
        <v>0</v>
      </c>
      <c r="R336" s="24">
        <v>0</v>
      </c>
      <c r="S336" s="24">
        <v>0</v>
      </c>
      <c r="T336" s="24">
        <v>624.87</v>
      </c>
      <c r="U336" s="24">
        <v>624.87</v>
      </c>
      <c r="V336" s="24">
        <v>0</v>
      </c>
      <c r="W336" s="24">
        <f t="shared" si="55"/>
        <v>624.86999999999534</v>
      </c>
      <c r="X336" s="25">
        <f t="shared" si="48"/>
        <v>0</v>
      </c>
      <c r="Y336" s="25">
        <f t="shared" si="49"/>
        <v>0</v>
      </c>
      <c r="Z336" s="25">
        <f t="shared" si="50"/>
        <v>0.99835104895104898</v>
      </c>
      <c r="AA336" s="25">
        <f t="shared" si="51"/>
        <v>0.99835104895104898</v>
      </c>
    </row>
    <row r="337" spans="1:27" ht="16" hidden="1" customHeight="1" outlineLevel="3" x14ac:dyDescent="0.35">
      <c r="A337" s="38"/>
      <c r="B337" s="38"/>
      <c r="C337" s="38" t="s">
        <v>471</v>
      </c>
      <c r="D337" s="38"/>
      <c r="E337" s="38"/>
      <c r="F337" s="47"/>
      <c r="G337" s="38"/>
      <c r="H337" s="38"/>
      <c r="I337" s="38"/>
      <c r="J337" s="48"/>
      <c r="K337" s="49">
        <f t="shared" ref="K337:W337" si="63">SUBTOTAL(9,K333:K336)</f>
        <v>3155429</v>
      </c>
      <c r="L337" s="49">
        <f t="shared" si="63"/>
        <v>3155429</v>
      </c>
      <c r="M337" s="49">
        <f t="shared" si="63"/>
        <v>0</v>
      </c>
      <c r="N337" s="49">
        <f t="shared" si="63"/>
        <v>3155429</v>
      </c>
      <c r="O337" s="49">
        <f t="shared" si="63"/>
        <v>0</v>
      </c>
      <c r="P337" s="49">
        <f t="shared" si="63"/>
        <v>378325.13</v>
      </c>
      <c r="Q337" s="49">
        <f t="shared" si="63"/>
        <v>0</v>
      </c>
      <c r="R337" s="49">
        <f t="shared" si="63"/>
        <v>0</v>
      </c>
      <c r="S337" s="49">
        <f t="shared" si="63"/>
        <v>0</v>
      </c>
      <c r="T337" s="49">
        <f t="shared" si="63"/>
        <v>2777103.87</v>
      </c>
      <c r="U337" s="49">
        <f t="shared" si="63"/>
        <v>2777103.87</v>
      </c>
      <c r="V337" s="49">
        <f t="shared" si="63"/>
        <v>0</v>
      </c>
      <c r="W337" s="49">
        <f t="shared" si="63"/>
        <v>2777103.87</v>
      </c>
      <c r="X337" s="50">
        <f t="shared" ref="X337:X400" si="64">IFERROR(($R337/$L337),0)</f>
        <v>0</v>
      </c>
      <c r="Y337" s="50">
        <f t="shared" ref="Y337:Y400" si="65">IFERROR(($R337/$N337),0)</f>
        <v>0</v>
      </c>
      <c r="Z337" s="50">
        <f t="shared" ref="Z337:Z400" si="66">IFERROR((($O337+$P337+$Q337)/$N337),0)</f>
        <v>0.11989657507743004</v>
      </c>
      <c r="AA337" s="50">
        <f t="shared" ref="AA337:AA400" si="67">$Y337+$Z337</f>
        <v>0.11989657507743004</v>
      </c>
    </row>
    <row r="338" spans="1:27" ht="16" hidden="1" customHeight="1" outlineLevel="4" x14ac:dyDescent="0.35">
      <c r="A338" s="21" t="s">
        <v>323</v>
      </c>
      <c r="B338" s="21" t="s">
        <v>31</v>
      </c>
      <c r="C338" s="21">
        <v>5</v>
      </c>
      <c r="D338" s="21" t="s">
        <v>107</v>
      </c>
      <c r="E338" s="21" t="s">
        <v>33</v>
      </c>
      <c r="F338" s="22">
        <v>280</v>
      </c>
      <c r="G338" s="21">
        <v>2210</v>
      </c>
      <c r="H338" s="21">
        <v>709800000</v>
      </c>
      <c r="I338" s="21">
        <v>0</v>
      </c>
      <c r="J338" s="23" t="s">
        <v>108</v>
      </c>
      <c r="K338" s="24">
        <v>731200</v>
      </c>
      <c r="L338" s="24">
        <v>731200</v>
      </c>
      <c r="M338" s="24">
        <v>0</v>
      </c>
      <c r="N338" s="24">
        <f t="shared" si="54"/>
        <v>731200</v>
      </c>
      <c r="O338" s="24">
        <v>0</v>
      </c>
      <c r="P338" s="24">
        <v>0</v>
      </c>
      <c r="Q338" s="24">
        <v>614832.4</v>
      </c>
      <c r="R338" s="24">
        <v>0</v>
      </c>
      <c r="S338" s="24">
        <v>0</v>
      </c>
      <c r="T338" s="24">
        <v>0</v>
      </c>
      <c r="U338" s="24">
        <v>116367.6</v>
      </c>
      <c r="V338" s="24">
        <v>0</v>
      </c>
      <c r="W338" s="24">
        <f t="shared" si="55"/>
        <v>116367.59999999998</v>
      </c>
      <c r="X338" s="25">
        <f t="shared" si="64"/>
        <v>0</v>
      </c>
      <c r="Y338" s="25">
        <f t="shared" si="65"/>
        <v>0</v>
      </c>
      <c r="Z338" s="25">
        <f t="shared" si="66"/>
        <v>0.84085393873085346</v>
      </c>
      <c r="AA338" s="25">
        <f t="shared" si="67"/>
        <v>0.84085393873085346</v>
      </c>
    </row>
    <row r="339" spans="1:27" ht="16" hidden="1" customHeight="1" outlineLevel="4" x14ac:dyDescent="0.35">
      <c r="A339" s="21" t="s">
        <v>323</v>
      </c>
      <c r="B339" s="21" t="s">
        <v>31</v>
      </c>
      <c r="C339" s="21">
        <v>5</v>
      </c>
      <c r="D339" s="21" t="s">
        <v>111</v>
      </c>
      <c r="E339" s="21" t="s">
        <v>33</v>
      </c>
      <c r="F339" s="22">
        <v>280</v>
      </c>
      <c r="G339" s="21">
        <v>2210</v>
      </c>
      <c r="H339" s="21">
        <v>709800000</v>
      </c>
      <c r="I339" s="21">
        <v>0</v>
      </c>
      <c r="J339" s="23" t="s">
        <v>112</v>
      </c>
      <c r="K339" s="24">
        <v>3400000</v>
      </c>
      <c r="L339" s="24">
        <v>0</v>
      </c>
      <c r="M339" s="24">
        <v>0</v>
      </c>
      <c r="N339" s="24">
        <f t="shared" si="54"/>
        <v>0</v>
      </c>
      <c r="O339" s="24">
        <v>0</v>
      </c>
      <c r="P339" s="24">
        <v>0</v>
      </c>
      <c r="Q339" s="24">
        <v>0</v>
      </c>
      <c r="R339" s="24">
        <v>0</v>
      </c>
      <c r="S339" s="24">
        <v>0</v>
      </c>
      <c r="T339" s="24">
        <v>0</v>
      </c>
      <c r="U339" s="24">
        <v>0</v>
      </c>
      <c r="V339" s="24">
        <v>0</v>
      </c>
      <c r="W339" s="24">
        <f t="shared" si="55"/>
        <v>0</v>
      </c>
      <c r="X339" s="25">
        <f t="shared" si="64"/>
        <v>0</v>
      </c>
      <c r="Y339" s="25">
        <f t="shared" si="65"/>
        <v>0</v>
      </c>
      <c r="Z339" s="25">
        <f t="shared" si="66"/>
        <v>0</v>
      </c>
      <c r="AA339" s="25">
        <f t="shared" si="67"/>
        <v>0</v>
      </c>
    </row>
    <row r="340" spans="1:27" ht="16" hidden="1" customHeight="1" outlineLevel="4" x14ac:dyDescent="0.35">
      <c r="A340" s="21" t="s">
        <v>323</v>
      </c>
      <c r="B340" s="21" t="s">
        <v>31</v>
      </c>
      <c r="C340" s="21">
        <v>5</v>
      </c>
      <c r="D340" s="21" t="s">
        <v>289</v>
      </c>
      <c r="E340" s="21" t="s">
        <v>33</v>
      </c>
      <c r="F340" s="22">
        <v>280</v>
      </c>
      <c r="G340" s="21">
        <v>2210</v>
      </c>
      <c r="H340" s="21">
        <v>709800000</v>
      </c>
      <c r="I340" s="21">
        <v>0</v>
      </c>
      <c r="J340" s="23" t="s">
        <v>290</v>
      </c>
      <c r="K340" s="24">
        <v>2500000000</v>
      </c>
      <c r="L340" s="24">
        <v>2500000000</v>
      </c>
      <c r="M340" s="24">
        <v>0</v>
      </c>
      <c r="N340" s="24">
        <f t="shared" si="54"/>
        <v>2500000000</v>
      </c>
      <c r="O340" s="24">
        <v>0</v>
      </c>
      <c r="P340" s="24">
        <v>2364109391.3699999</v>
      </c>
      <c r="Q340" s="24">
        <v>1930488.35</v>
      </c>
      <c r="R340" s="24">
        <v>34551114.619999997</v>
      </c>
      <c r="S340" s="24">
        <v>34551114.619999997</v>
      </c>
      <c r="T340" s="24">
        <v>33000000</v>
      </c>
      <c r="U340" s="24">
        <v>99409005.659999996</v>
      </c>
      <c r="V340" s="24">
        <v>0</v>
      </c>
      <c r="W340" s="24">
        <f t="shared" si="55"/>
        <v>99409005.660000324</v>
      </c>
      <c r="X340" s="25">
        <f t="shared" si="64"/>
        <v>1.3820445847999999E-2</v>
      </c>
      <c r="Y340" s="25">
        <f t="shared" si="65"/>
        <v>1.3820445847999999E-2</v>
      </c>
      <c r="Z340" s="25">
        <f t="shared" si="66"/>
        <v>0.94641595188799987</v>
      </c>
      <c r="AA340" s="25">
        <f t="shared" si="67"/>
        <v>0.96023639773599989</v>
      </c>
    </row>
    <row r="341" spans="1:27" ht="16" hidden="1" customHeight="1" outlineLevel="4" x14ac:dyDescent="0.35">
      <c r="A341" s="21" t="s">
        <v>323</v>
      </c>
      <c r="B341" s="21" t="s">
        <v>31</v>
      </c>
      <c r="C341" s="21">
        <v>5</v>
      </c>
      <c r="D341" s="21" t="s">
        <v>113</v>
      </c>
      <c r="E341" s="21" t="s">
        <v>33</v>
      </c>
      <c r="F341" s="22">
        <v>280</v>
      </c>
      <c r="G341" s="21">
        <v>2210</v>
      </c>
      <c r="H341" s="21">
        <v>709800000</v>
      </c>
      <c r="I341" s="21">
        <v>0</v>
      </c>
      <c r="J341" s="23" t="s">
        <v>114</v>
      </c>
      <c r="K341" s="24">
        <v>7422600</v>
      </c>
      <c r="L341" s="24">
        <v>7422600</v>
      </c>
      <c r="M341" s="24">
        <v>0</v>
      </c>
      <c r="N341" s="24">
        <f t="shared" si="54"/>
        <v>7422600</v>
      </c>
      <c r="O341" s="24">
        <v>6200000</v>
      </c>
      <c r="P341" s="24">
        <v>0</v>
      </c>
      <c r="Q341" s="24">
        <v>0</v>
      </c>
      <c r="R341" s="24">
        <v>864450</v>
      </c>
      <c r="S341" s="24">
        <v>864450</v>
      </c>
      <c r="T341" s="24">
        <v>358150</v>
      </c>
      <c r="U341" s="24">
        <v>358150</v>
      </c>
      <c r="V341" s="24">
        <v>0</v>
      </c>
      <c r="W341" s="24">
        <f t="shared" si="55"/>
        <v>358150</v>
      </c>
      <c r="X341" s="25">
        <f t="shared" si="64"/>
        <v>0.11646188667043893</v>
      </c>
      <c r="Y341" s="25">
        <f t="shared" si="65"/>
        <v>0.11646188667043893</v>
      </c>
      <c r="Z341" s="25">
        <f t="shared" si="66"/>
        <v>0.8352868267184006</v>
      </c>
      <c r="AA341" s="25">
        <f t="shared" si="67"/>
        <v>0.95174871338883948</v>
      </c>
    </row>
    <row r="342" spans="1:27" ht="16" hidden="1" customHeight="1" outlineLevel="4" x14ac:dyDescent="0.35">
      <c r="A342" s="21" t="s">
        <v>323</v>
      </c>
      <c r="B342" s="21" t="s">
        <v>31</v>
      </c>
      <c r="C342" s="21">
        <v>5</v>
      </c>
      <c r="D342" s="21" t="s">
        <v>267</v>
      </c>
      <c r="E342" s="21" t="s">
        <v>33</v>
      </c>
      <c r="F342" s="22">
        <v>280</v>
      </c>
      <c r="G342" s="21">
        <v>2110</v>
      </c>
      <c r="H342" s="21">
        <v>709800000</v>
      </c>
      <c r="I342" s="21">
        <v>0</v>
      </c>
      <c r="J342" s="23" t="s">
        <v>326</v>
      </c>
      <c r="K342" s="24">
        <v>3200000000</v>
      </c>
      <c r="L342" s="24">
        <v>2244767695</v>
      </c>
      <c r="M342" s="24">
        <v>0</v>
      </c>
      <c r="N342" s="24">
        <f t="shared" si="54"/>
        <v>2244767695</v>
      </c>
      <c r="O342" s="24">
        <v>0</v>
      </c>
      <c r="P342" s="24">
        <v>0</v>
      </c>
      <c r="Q342" s="24">
        <v>0</v>
      </c>
      <c r="R342" s="24">
        <v>0</v>
      </c>
      <c r="S342" s="24">
        <v>0</v>
      </c>
      <c r="T342" s="24">
        <v>1576000000</v>
      </c>
      <c r="U342" s="24">
        <v>2244767695</v>
      </c>
      <c r="V342" s="24">
        <v>0</v>
      </c>
      <c r="W342" s="24">
        <f t="shared" si="55"/>
        <v>2244767695</v>
      </c>
      <c r="X342" s="25">
        <f t="shared" si="64"/>
        <v>0</v>
      </c>
      <c r="Y342" s="25">
        <f t="shared" si="65"/>
        <v>0</v>
      </c>
      <c r="Z342" s="25">
        <f t="shared" si="66"/>
        <v>0</v>
      </c>
      <c r="AA342" s="25">
        <f t="shared" si="67"/>
        <v>0</v>
      </c>
    </row>
    <row r="343" spans="1:27" ht="16" hidden="1" customHeight="1" outlineLevel="4" x14ac:dyDescent="0.35">
      <c r="A343" s="21" t="s">
        <v>323</v>
      </c>
      <c r="B343" s="21" t="s">
        <v>31</v>
      </c>
      <c r="C343" s="21">
        <v>5</v>
      </c>
      <c r="D343" s="21" t="s">
        <v>115</v>
      </c>
      <c r="E343" s="21" t="s">
        <v>33</v>
      </c>
      <c r="F343" s="22">
        <v>280</v>
      </c>
      <c r="G343" s="21">
        <v>2240</v>
      </c>
      <c r="H343" s="21">
        <v>709800000</v>
      </c>
      <c r="I343" s="21">
        <v>0</v>
      </c>
      <c r="J343" s="23" t="s">
        <v>116</v>
      </c>
      <c r="K343" s="24">
        <v>125000000</v>
      </c>
      <c r="L343" s="24">
        <v>125000000</v>
      </c>
      <c r="M343" s="24">
        <v>0</v>
      </c>
      <c r="N343" s="24">
        <f t="shared" si="54"/>
        <v>125000000</v>
      </c>
      <c r="O343" s="24">
        <v>0</v>
      </c>
      <c r="P343" s="24">
        <v>0</v>
      </c>
      <c r="Q343" s="24">
        <v>0</v>
      </c>
      <c r="R343" s="24">
        <v>0</v>
      </c>
      <c r="S343" s="24">
        <v>0</v>
      </c>
      <c r="T343" s="24">
        <v>0</v>
      </c>
      <c r="U343" s="24">
        <v>125000000</v>
      </c>
      <c r="V343" s="24">
        <v>0</v>
      </c>
      <c r="W343" s="24">
        <f t="shared" si="55"/>
        <v>125000000</v>
      </c>
      <c r="X343" s="25">
        <f t="shared" si="64"/>
        <v>0</v>
      </c>
      <c r="Y343" s="25">
        <f t="shared" si="65"/>
        <v>0</v>
      </c>
      <c r="Z343" s="25">
        <f t="shared" si="66"/>
        <v>0</v>
      </c>
      <c r="AA343" s="25">
        <f t="shared" si="67"/>
        <v>0</v>
      </c>
    </row>
    <row r="344" spans="1:27" ht="16" hidden="1" customHeight="1" outlineLevel="3" x14ac:dyDescent="0.35">
      <c r="A344" s="38"/>
      <c r="B344" s="38"/>
      <c r="C344" s="38" t="s">
        <v>472</v>
      </c>
      <c r="D344" s="38"/>
      <c r="E344" s="38"/>
      <c r="F344" s="47"/>
      <c r="G344" s="38"/>
      <c r="H344" s="38"/>
      <c r="I344" s="38"/>
      <c r="J344" s="48"/>
      <c r="K344" s="49">
        <f t="shared" ref="K344:W344" si="68">SUBTOTAL(9,K338:K343)</f>
        <v>5836553800</v>
      </c>
      <c r="L344" s="49">
        <f t="shared" si="68"/>
        <v>4877921495</v>
      </c>
      <c r="M344" s="49">
        <f t="shared" si="68"/>
        <v>0</v>
      </c>
      <c r="N344" s="49">
        <f t="shared" si="68"/>
        <v>4877921495</v>
      </c>
      <c r="O344" s="49">
        <f t="shared" si="68"/>
        <v>6200000</v>
      </c>
      <c r="P344" s="49">
        <f t="shared" si="68"/>
        <v>2364109391.3699999</v>
      </c>
      <c r="Q344" s="49">
        <f t="shared" si="68"/>
        <v>2545320.75</v>
      </c>
      <c r="R344" s="49">
        <f t="shared" si="68"/>
        <v>35415564.619999997</v>
      </c>
      <c r="S344" s="49">
        <f t="shared" si="68"/>
        <v>35415564.619999997</v>
      </c>
      <c r="T344" s="49">
        <f t="shared" si="68"/>
        <v>1609358150</v>
      </c>
      <c r="U344" s="49">
        <f t="shared" si="68"/>
        <v>2469651218.2600002</v>
      </c>
      <c r="V344" s="49">
        <f t="shared" si="68"/>
        <v>0</v>
      </c>
      <c r="W344" s="49">
        <f t="shared" si="68"/>
        <v>2469651218.2600002</v>
      </c>
      <c r="X344" s="50">
        <f t="shared" si="64"/>
        <v>7.2603801960121539E-3</v>
      </c>
      <c r="Y344" s="50">
        <f t="shared" si="65"/>
        <v>7.2603801960121539E-3</v>
      </c>
      <c r="Z344" s="50">
        <f t="shared" si="66"/>
        <v>0.48644790912527791</v>
      </c>
      <c r="AA344" s="50">
        <f t="shared" si="67"/>
        <v>0.49370828932129007</v>
      </c>
    </row>
    <row r="345" spans="1:27" ht="16" hidden="1" customHeight="1" outlineLevel="4" x14ac:dyDescent="0.35">
      <c r="A345" s="21" t="s">
        <v>323</v>
      </c>
      <c r="B345" s="21" t="s">
        <v>31</v>
      </c>
      <c r="C345" s="21">
        <v>6</v>
      </c>
      <c r="D345" s="21" t="s">
        <v>117</v>
      </c>
      <c r="E345" s="21" t="s">
        <v>53</v>
      </c>
      <c r="F345" s="22" t="s">
        <v>34</v>
      </c>
      <c r="G345" s="21">
        <v>1310</v>
      </c>
      <c r="H345" s="21">
        <v>709800000</v>
      </c>
      <c r="I345" s="21">
        <v>0</v>
      </c>
      <c r="J345" s="23" t="s">
        <v>118</v>
      </c>
      <c r="K345" s="24">
        <v>12165822</v>
      </c>
      <c r="L345" s="24">
        <v>12165822</v>
      </c>
      <c r="M345" s="24">
        <v>0</v>
      </c>
      <c r="N345" s="24">
        <f t="shared" si="54"/>
        <v>12165822</v>
      </c>
      <c r="O345" s="24">
        <v>0</v>
      </c>
      <c r="P345" s="24">
        <v>8432607.9199999999</v>
      </c>
      <c r="Q345" s="24">
        <v>0</v>
      </c>
      <c r="R345" s="24">
        <v>3733214.08</v>
      </c>
      <c r="S345" s="24">
        <v>3733214.08</v>
      </c>
      <c r="T345" s="24">
        <v>0</v>
      </c>
      <c r="U345" s="24">
        <v>0</v>
      </c>
      <c r="V345" s="24">
        <v>0</v>
      </c>
      <c r="W345" s="24">
        <f t="shared" si="55"/>
        <v>0</v>
      </c>
      <c r="X345" s="25">
        <f t="shared" si="64"/>
        <v>0.30686081713179758</v>
      </c>
      <c r="Y345" s="25">
        <f t="shared" si="65"/>
        <v>0.30686081713179758</v>
      </c>
      <c r="Z345" s="25">
        <f t="shared" si="66"/>
        <v>0.69313918286820242</v>
      </c>
      <c r="AA345" s="25">
        <f t="shared" si="67"/>
        <v>1</v>
      </c>
    </row>
    <row r="346" spans="1:27" ht="16" hidden="1" customHeight="1" outlineLevel="4" x14ac:dyDescent="0.35">
      <c r="A346" s="21" t="s">
        <v>323</v>
      </c>
      <c r="B346" s="21" t="s">
        <v>31</v>
      </c>
      <c r="C346" s="21">
        <v>6</v>
      </c>
      <c r="D346" s="21" t="s">
        <v>117</v>
      </c>
      <c r="E346" s="21" t="s">
        <v>119</v>
      </c>
      <c r="F346" s="22" t="s">
        <v>34</v>
      </c>
      <c r="G346" s="21">
        <v>1310</v>
      </c>
      <c r="H346" s="21">
        <v>709800000</v>
      </c>
      <c r="I346" s="21">
        <v>0</v>
      </c>
      <c r="J346" s="23" t="s">
        <v>120</v>
      </c>
      <c r="K346" s="24">
        <v>4748209</v>
      </c>
      <c r="L346" s="24">
        <v>4748209</v>
      </c>
      <c r="M346" s="24">
        <v>0</v>
      </c>
      <c r="N346" s="24">
        <f t="shared" si="54"/>
        <v>4748209</v>
      </c>
      <c r="O346" s="24">
        <v>0</v>
      </c>
      <c r="P346" s="24">
        <v>2625925.42</v>
      </c>
      <c r="Q346" s="24">
        <v>0</v>
      </c>
      <c r="R346" s="24">
        <v>2122283.58</v>
      </c>
      <c r="S346" s="24">
        <v>2122283.58</v>
      </c>
      <c r="T346" s="24">
        <v>0</v>
      </c>
      <c r="U346" s="24">
        <v>0</v>
      </c>
      <c r="V346" s="24">
        <v>0</v>
      </c>
      <c r="W346" s="24">
        <f t="shared" si="55"/>
        <v>0</v>
      </c>
      <c r="X346" s="25">
        <f t="shared" si="64"/>
        <v>0.44696507251471029</v>
      </c>
      <c r="Y346" s="25">
        <f t="shared" si="65"/>
        <v>0.44696507251471029</v>
      </c>
      <c r="Z346" s="25">
        <f t="shared" si="66"/>
        <v>0.55303492748528971</v>
      </c>
      <c r="AA346" s="25">
        <f t="shared" si="67"/>
        <v>1</v>
      </c>
    </row>
    <row r="347" spans="1:27" ht="16" hidden="1" customHeight="1" outlineLevel="4" x14ac:dyDescent="0.35">
      <c r="A347" s="21" t="s">
        <v>323</v>
      </c>
      <c r="B347" s="21" t="s">
        <v>31</v>
      </c>
      <c r="C347" s="21">
        <v>6</v>
      </c>
      <c r="D347" s="21" t="s">
        <v>117</v>
      </c>
      <c r="E347" s="21" t="s">
        <v>121</v>
      </c>
      <c r="F347" s="22" t="s">
        <v>34</v>
      </c>
      <c r="G347" s="21">
        <v>1310</v>
      </c>
      <c r="H347" s="21">
        <v>709800000</v>
      </c>
      <c r="I347" s="21">
        <v>0</v>
      </c>
      <c r="J347" s="23" t="s">
        <v>122</v>
      </c>
      <c r="K347" s="24">
        <v>24135267</v>
      </c>
      <c r="L347" s="24">
        <v>24135267</v>
      </c>
      <c r="M347" s="24">
        <v>0</v>
      </c>
      <c r="N347" s="24">
        <f t="shared" si="54"/>
        <v>24135267</v>
      </c>
      <c r="O347" s="24">
        <v>0</v>
      </c>
      <c r="P347" s="24">
        <v>11796947.199999999</v>
      </c>
      <c r="Q347" s="24">
        <v>0</v>
      </c>
      <c r="R347" s="24">
        <v>12338319.800000001</v>
      </c>
      <c r="S347" s="24">
        <v>12338319.800000001</v>
      </c>
      <c r="T347" s="24">
        <v>0</v>
      </c>
      <c r="U347" s="24">
        <v>0</v>
      </c>
      <c r="V347" s="24">
        <v>0</v>
      </c>
      <c r="W347" s="24">
        <f t="shared" si="55"/>
        <v>0</v>
      </c>
      <c r="X347" s="25">
        <f t="shared" si="64"/>
        <v>0.51121538452423176</v>
      </c>
      <c r="Y347" s="25">
        <f t="shared" si="65"/>
        <v>0.51121538452423176</v>
      </c>
      <c r="Z347" s="25">
        <f t="shared" si="66"/>
        <v>0.48878461547576829</v>
      </c>
      <c r="AA347" s="25">
        <f t="shared" si="67"/>
        <v>1</v>
      </c>
    </row>
    <row r="348" spans="1:27" ht="16" hidden="1" customHeight="1" outlineLevel="4" x14ac:dyDescent="0.35">
      <c r="A348" s="21" t="s">
        <v>323</v>
      </c>
      <c r="B348" s="21" t="s">
        <v>31</v>
      </c>
      <c r="C348" s="21">
        <v>6</v>
      </c>
      <c r="D348" s="21" t="s">
        <v>117</v>
      </c>
      <c r="E348" s="21" t="s">
        <v>327</v>
      </c>
      <c r="F348" s="22" t="s">
        <v>34</v>
      </c>
      <c r="G348" s="21">
        <v>1310</v>
      </c>
      <c r="H348" s="21">
        <v>709800000</v>
      </c>
      <c r="I348" s="21">
        <v>0</v>
      </c>
      <c r="J348" s="23" t="s">
        <v>328</v>
      </c>
      <c r="K348" s="24">
        <v>2500000000</v>
      </c>
      <c r="L348" s="24">
        <v>2500000000</v>
      </c>
      <c r="M348" s="24">
        <v>0</v>
      </c>
      <c r="N348" s="24">
        <f t="shared" si="54"/>
        <v>2500000000</v>
      </c>
      <c r="O348" s="24">
        <v>0</v>
      </c>
      <c r="P348" s="24">
        <v>496288673.94999999</v>
      </c>
      <c r="Q348" s="24">
        <v>0</v>
      </c>
      <c r="R348" s="24">
        <v>753711326.04999995</v>
      </c>
      <c r="S348" s="24">
        <v>753711326.04999995</v>
      </c>
      <c r="T348" s="24">
        <v>0</v>
      </c>
      <c r="U348" s="24">
        <v>1250000000</v>
      </c>
      <c r="V348" s="24">
        <v>0</v>
      </c>
      <c r="W348" s="24">
        <f t="shared" si="55"/>
        <v>1250000000</v>
      </c>
      <c r="X348" s="25">
        <f t="shared" si="64"/>
        <v>0.30148453042000001</v>
      </c>
      <c r="Y348" s="25">
        <f t="shared" si="65"/>
        <v>0.30148453042000001</v>
      </c>
      <c r="Z348" s="25">
        <f t="shared" si="66"/>
        <v>0.19851546957999999</v>
      </c>
      <c r="AA348" s="25">
        <f t="shared" si="67"/>
        <v>0.5</v>
      </c>
    </row>
    <row r="349" spans="1:27" ht="16" hidden="1" customHeight="1" outlineLevel="4" x14ac:dyDescent="0.35">
      <c r="A349" s="21" t="s">
        <v>323</v>
      </c>
      <c r="B349" s="21" t="s">
        <v>31</v>
      </c>
      <c r="C349" s="21">
        <v>6</v>
      </c>
      <c r="D349" s="21" t="s">
        <v>165</v>
      </c>
      <c r="E349" s="21" t="s">
        <v>33</v>
      </c>
      <c r="F349" s="22" t="s">
        <v>34</v>
      </c>
      <c r="G349" s="21">
        <v>1320</v>
      </c>
      <c r="H349" s="21">
        <v>709800000</v>
      </c>
      <c r="I349" s="21">
        <v>0</v>
      </c>
      <c r="J349" s="23" t="s">
        <v>166</v>
      </c>
      <c r="K349" s="24">
        <v>26235534</v>
      </c>
      <c r="L349" s="24">
        <v>26235534</v>
      </c>
      <c r="M349" s="24">
        <v>0</v>
      </c>
      <c r="N349" s="24">
        <f t="shared" si="54"/>
        <v>26235534</v>
      </c>
      <c r="O349" s="24">
        <v>0</v>
      </c>
      <c r="P349" s="24">
        <v>0</v>
      </c>
      <c r="Q349" s="24">
        <v>0</v>
      </c>
      <c r="R349" s="24">
        <v>2727036.54</v>
      </c>
      <c r="S349" s="24">
        <v>2727036.54</v>
      </c>
      <c r="T349" s="24">
        <v>23508497.460000001</v>
      </c>
      <c r="U349" s="24">
        <v>23508497.460000001</v>
      </c>
      <c r="V349" s="24">
        <v>0</v>
      </c>
      <c r="W349" s="24">
        <f t="shared" si="55"/>
        <v>23508497.460000001</v>
      </c>
      <c r="X349" s="25">
        <f t="shared" si="64"/>
        <v>0.10394438855332619</v>
      </c>
      <c r="Y349" s="25">
        <f t="shared" si="65"/>
        <v>0.10394438855332619</v>
      </c>
      <c r="Z349" s="25">
        <f t="shared" si="66"/>
        <v>0</v>
      </c>
      <c r="AA349" s="25">
        <f t="shared" si="67"/>
        <v>0.10394438855332619</v>
      </c>
    </row>
    <row r="350" spans="1:27" ht="16" hidden="1" customHeight="1" outlineLevel="3" x14ac:dyDescent="0.35">
      <c r="A350" s="38"/>
      <c r="B350" s="38"/>
      <c r="C350" s="38" t="s">
        <v>473</v>
      </c>
      <c r="D350" s="38"/>
      <c r="E350" s="38"/>
      <c r="F350" s="47"/>
      <c r="G350" s="38"/>
      <c r="H350" s="38"/>
      <c r="I350" s="38"/>
      <c r="J350" s="48"/>
      <c r="K350" s="49">
        <f t="shared" ref="K350:W350" si="69">SUBTOTAL(9,K345:K349)</f>
        <v>2567284832</v>
      </c>
      <c r="L350" s="49">
        <f t="shared" si="69"/>
        <v>2567284832</v>
      </c>
      <c r="M350" s="49">
        <f t="shared" si="69"/>
        <v>0</v>
      </c>
      <c r="N350" s="49">
        <f t="shared" si="69"/>
        <v>2567284832</v>
      </c>
      <c r="O350" s="49">
        <f t="shared" si="69"/>
        <v>0</v>
      </c>
      <c r="P350" s="49">
        <f t="shared" si="69"/>
        <v>519144154.49000001</v>
      </c>
      <c r="Q350" s="49">
        <f t="shared" si="69"/>
        <v>0</v>
      </c>
      <c r="R350" s="49">
        <f t="shared" si="69"/>
        <v>774632180.04999995</v>
      </c>
      <c r="S350" s="49">
        <f t="shared" si="69"/>
        <v>774632180.04999995</v>
      </c>
      <c r="T350" s="49">
        <f t="shared" si="69"/>
        <v>23508497.460000001</v>
      </c>
      <c r="U350" s="49">
        <f t="shared" si="69"/>
        <v>1273508497.46</v>
      </c>
      <c r="V350" s="49">
        <f t="shared" si="69"/>
        <v>0</v>
      </c>
      <c r="W350" s="49">
        <f t="shared" si="69"/>
        <v>1273508497.46</v>
      </c>
      <c r="X350" s="50">
        <f t="shared" si="64"/>
        <v>0.30173207522382151</v>
      </c>
      <c r="Y350" s="50">
        <f t="shared" si="65"/>
        <v>0.30173207522382151</v>
      </c>
      <c r="Z350" s="50">
        <f t="shared" si="66"/>
        <v>0.20221525403769455</v>
      </c>
      <c r="AA350" s="50">
        <f t="shared" si="67"/>
        <v>0.50394732926151609</v>
      </c>
    </row>
    <row r="351" spans="1:27" ht="16" hidden="1" customHeight="1" outlineLevel="4" x14ac:dyDescent="0.35">
      <c r="A351" s="21" t="s">
        <v>323</v>
      </c>
      <c r="B351" s="21" t="s">
        <v>31</v>
      </c>
      <c r="C351" s="21">
        <v>7</v>
      </c>
      <c r="D351" s="21" t="s">
        <v>187</v>
      </c>
      <c r="E351" s="21" t="s">
        <v>327</v>
      </c>
      <c r="F351" s="22">
        <v>280</v>
      </c>
      <c r="G351" s="21">
        <v>2310</v>
      </c>
      <c r="H351" s="21">
        <v>709800000</v>
      </c>
      <c r="I351" s="21">
        <v>0</v>
      </c>
      <c r="J351" s="23" t="s">
        <v>329</v>
      </c>
      <c r="K351" s="24">
        <v>29850000000</v>
      </c>
      <c r="L351" s="24">
        <v>30808632305</v>
      </c>
      <c r="M351" s="24">
        <v>490000000</v>
      </c>
      <c r="N351" s="24">
        <f t="shared" si="54"/>
        <v>30808632305</v>
      </c>
      <c r="O351" s="24">
        <v>0</v>
      </c>
      <c r="P351" s="24">
        <v>5944738511.8699999</v>
      </c>
      <c r="Q351" s="24">
        <v>0</v>
      </c>
      <c r="R351" s="24">
        <v>9578893794.8799992</v>
      </c>
      <c r="S351" s="24">
        <v>9578893794.8799992</v>
      </c>
      <c r="T351" s="24">
        <v>1000000000</v>
      </c>
      <c r="U351" s="24">
        <v>15284999998.25</v>
      </c>
      <c r="V351" s="24">
        <v>1000000000</v>
      </c>
      <c r="W351" s="24">
        <f t="shared" si="55"/>
        <v>14284999998.25</v>
      </c>
      <c r="X351" s="25">
        <f t="shared" si="64"/>
        <v>0.31091590499865907</v>
      </c>
      <c r="Y351" s="25">
        <f t="shared" si="65"/>
        <v>0.31091590499865907</v>
      </c>
      <c r="Z351" s="25">
        <f t="shared" si="66"/>
        <v>0.19295691068068657</v>
      </c>
      <c r="AA351" s="25">
        <f t="shared" si="67"/>
        <v>0.50387281567934561</v>
      </c>
    </row>
    <row r="352" spans="1:27" ht="16" hidden="1" customHeight="1" outlineLevel="3" x14ac:dyDescent="0.35">
      <c r="A352" s="38"/>
      <c r="B352" s="38"/>
      <c r="C352" s="38" t="s">
        <v>474</v>
      </c>
      <c r="D352" s="38"/>
      <c r="E352" s="38"/>
      <c r="F352" s="47"/>
      <c r="G352" s="38"/>
      <c r="H352" s="38"/>
      <c r="I352" s="38"/>
      <c r="J352" s="48"/>
      <c r="K352" s="49">
        <f t="shared" ref="K352:W352" si="70">SUBTOTAL(9,K351:K351)</f>
        <v>29850000000</v>
      </c>
      <c r="L352" s="49">
        <f t="shared" si="70"/>
        <v>30808632305</v>
      </c>
      <c r="M352" s="49">
        <f t="shared" si="70"/>
        <v>490000000</v>
      </c>
      <c r="N352" s="49">
        <f t="shared" si="70"/>
        <v>30808632305</v>
      </c>
      <c r="O352" s="49">
        <f t="shared" si="70"/>
        <v>0</v>
      </c>
      <c r="P352" s="49">
        <f t="shared" si="70"/>
        <v>5944738511.8699999</v>
      </c>
      <c r="Q352" s="49">
        <f t="shared" si="70"/>
        <v>0</v>
      </c>
      <c r="R352" s="49">
        <f t="shared" si="70"/>
        <v>9578893794.8799992</v>
      </c>
      <c r="S352" s="49">
        <f t="shared" si="70"/>
        <v>9578893794.8799992</v>
      </c>
      <c r="T352" s="49">
        <f t="shared" si="70"/>
        <v>1000000000</v>
      </c>
      <c r="U352" s="49">
        <f t="shared" si="70"/>
        <v>15284999998.25</v>
      </c>
      <c r="V352" s="49">
        <f t="shared" si="70"/>
        <v>1000000000</v>
      </c>
      <c r="W352" s="49">
        <f t="shared" si="70"/>
        <v>14284999998.25</v>
      </c>
      <c r="X352" s="50">
        <f t="shared" si="64"/>
        <v>0.31091590499865907</v>
      </c>
      <c r="Y352" s="50">
        <f t="shared" si="65"/>
        <v>0.31091590499865907</v>
      </c>
      <c r="Z352" s="50">
        <f t="shared" si="66"/>
        <v>0.19295691068068657</v>
      </c>
      <c r="AA352" s="50">
        <f t="shared" si="67"/>
        <v>0.50387281567934561</v>
      </c>
    </row>
    <row r="353" spans="1:27" ht="16" customHeight="1" outlineLevel="1" collapsed="1" x14ac:dyDescent="0.35">
      <c r="A353" s="40" t="s">
        <v>457</v>
      </c>
      <c r="B353" s="40"/>
      <c r="C353" s="40"/>
      <c r="D353" s="40"/>
      <c r="E353" s="40"/>
      <c r="F353" s="41"/>
      <c r="G353" s="40"/>
      <c r="H353" s="40"/>
      <c r="I353" s="40"/>
      <c r="J353" s="42"/>
      <c r="K353" s="43">
        <f t="shared" ref="K353:W353" si="71">SUBTOTAL(9,K313:K351)</f>
        <v>40889676362</v>
      </c>
      <c r="L353" s="43">
        <f t="shared" si="71"/>
        <v>40889676362</v>
      </c>
      <c r="M353" s="43">
        <f t="shared" si="71"/>
        <v>490000000</v>
      </c>
      <c r="N353" s="43">
        <f t="shared" si="71"/>
        <v>40889676362</v>
      </c>
      <c r="O353" s="43">
        <f t="shared" si="71"/>
        <v>6535600</v>
      </c>
      <c r="P353" s="43">
        <f t="shared" si="71"/>
        <v>9073878571.1299992</v>
      </c>
      <c r="Q353" s="43">
        <f t="shared" si="71"/>
        <v>2545320.75</v>
      </c>
      <c r="R353" s="43">
        <f t="shared" si="71"/>
        <v>11430165990.929998</v>
      </c>
      <c r="S353" s="43">
        <f t="shared" si="71"/>
        <v>11430012690.929998</v>
      </c>
      <c r="T353" s="43">
        <f t="shared" si="71"/>
        <v>3952190190.6599998</v>
      </c>
      <c r="U353" s="43">
        <f t="shared" si="71"/>
        <v>20376550879.189999</v>
      </c>
      <c r="V353" s="43">
        <f t="shared" si="71"/>
        <v>1000000000</v>
      </c>
      <c r="W353" s="43">
        <f t="shared" si="71"/>
        <v>19376550879.190002</v>
      </c>
      <c r="X353" s="44">
        <f t="shared" si="64"/>
        <v>0.27953671948238734</v>
      </c>
      <c r="Y353" s="44">
        <f t="shared" si="65"/>
        <v>0.27953671948238734</v>
      </c>
      <c r="Z353" s="44">
        <f t="shared" si="66"/>
        <v>0.22213331823582408</v>
      </c>
      <c r="AA353" s="44">
        <f t="shared" si="67"/>
        <v>0.50167003771821139</v>
      </c>
    </row>
    <row r="354" spans="1:27" ht="16" hidden="1" customHeight="1" outlineLevel="4" x14ac:dyDescent="0.35">
      <c r="A354" s="21" t="s">
        <v>330</v>
      </c>
      <c r="B354" s="21" t="s">
        <v>31</v>
      </c>
      <c r="C354" s="21">
        <v>0</v>
      </c>
      <c r="D354" s="21" t="s">
        <v>32</v>
      </c>
      <c r="E354" s="21" t="s">
        <v>33</v>
      </c>
      <c r="F354" s="22" t="s">
        <v>34</v>
      </c>
      <c r="G354" s="21">
        <v>1111</v>
      </c>
      <c r="H354" s="21">
        <v>709800000</v>
      </c>
      <c r="I354" s="21">
        <v>0</v>
      </c>
      <c r="J354" s="23" t="s">
        <v>35</v>
      </c>
      <c r="K354" s="24">
        <v>2740285778</v>
      </c>
      <c r="L354" s="24">
        <v>2740285778</v>
      </c>
      <c r="M354" s="24">
        <v>0</v>
      </c>
      <c r="N354" s="24">
        <f t="shared" si="54"/>
        <v>2740285778</v>
      </c>
      <c r="O354" s="24">
        <v>0</v>
      </c>
      <c r="P354" s="24">
        <v>0</v>
      </c>
      <c r="Q354" s="24">
        <v>0</v>
      </c>
      <c r="R354" s="24">
        <v>1079601632.97</v>
      </c>
      <c r="S354" s="24">
        <v>1079601632.97</v>
      </c>
      <c r="T354" s="24">
        <v>1660684145.03</v>
      </c>
      <c r="U354" s="24">
        <v>1660684145.03</v>
      </c>
      <c r="V354" s="24">
        <v>0</v>
      </c>
      <c r="W354" s="24">
        <f t="shared" si="55"/>
        <v>1660684145.03</v>
      </c>
      <c r="X354" s="25">
        <f t="shared" si="64"/>
        <v>0.3939741035907387</v>
      </c>
      <c r="Y354" s="25">
        <f t="shared" si="65"/>
        <v>0.3939741035907387</v>
      </c>
      <c r="Z354" s="25">
        <f t="shared" si="66"/>
        <v>0</v>
      </c>
      <c r="AA354" s="25">
        <f t="shared" si="67"/>
        <v>0.3939741035907387</v>
      </c>
    </row>
    <row r="355" spans="1:27" ht="16" hidden="1" customHeight="1" outlineLevel="4" x14ac:dyDescent="0.35">
      <c r="A355" s="21" t="s">
        <v>330</v>
      </c>
      <c r="B355" s="21" t="s">
        <v>31</v>
      </c>
      <c r="C355" s="21">
        <v>0</v>
      </c>
      <c r="D355" s="21" t="s">
        <v>36</v>
      </c>
      <c r="E355" s="21" t="s">
        <v>33</v>
      </c>
      <c r="F355" s="22" t="s">
        <v>34</v>
      </c>
      <c r="G355" s="21">
        <v>1111</v>
      </c>
      <c r="H355" s="21">
        <v>709800000</v>
      </c>
      <c r="I355" s="21">
        <v>0</v>
      </c>
      <c r="J355" s="23" t="s">
        <v>37</v>
      </c>
      <c r="K355" s="24">
        <v>978270</v>
      </c>
      <c r="L355" s="24">
        <v>978270</v>
      </c>
      <c r="M355" s="24">
        <v>0</v>
      </c>
      <c r="N355" s="24">
        <f t="shared" si="54"/>
        <v>978270</v>
      </c>
      <c r="O355" s="24">
        <v>0</v>
      </c>
      <c r="P355" s="24">
        <v>0</v>
      </c>
      <c r="Q355" s="24">
        <v>0</v>
      </c>
      <c r="R355" s="24">
        <v>0</v>
      </c>
      <c r="S355" s="24">
        <v>0</v>
      </c>
      <c r="T355" s="24">
        <v>978270</v>
      </c>
      <c r="U355" s="24">
        <v>978270</v>
      </c>
      <c r="V355" s="24">
        <v>0</v>
      </c>
      <c r="W355" s="24">
        <f t="shared" si="55"/>
        <v>978270</v>
      </c>
      <c r="X355" s="25">
        <f t="shared" si="64"/>
        <v>0</v>
      </c>
      <c r="Y355" s="25">
        <f t="shared" si="65"/>
        <v>0</v>
      </c>
      <c r="Z355" s="25">
        <f t="shared" si="66"/>
        <v>0</v>
      </c>
      <c r="AA355" s="25">
        <f t="shared" si="67"/>
        <v>0</v>
      </c>
    </row>
    <row r="356" spans="1:27" ht="16" hidden="1" customHeight="1" outlineLevel="4" x14ac:dyDescent="0.35">
      <c r="A356" s="21" t="s">
        <v>330</v>
      </c>
      <c r="B356" s="21" t="s">
        <v>31</v>
      </c>
      <c r="C356" s="21">
        <v>0</v>
      </c>
      <c r="D356" s="21" t="s">
        <v>38</v>
      </c>
      <c r="E356" s="21" t="s">
        <v>33</v>
      </c>
      <c r="F356" s="22" t="s">
        <v>34</v>
      </c>
      <c r="G356" s="21">
        <v>1111</v>
      </c>
      <c r="H356" s="21">
        <v>709800000</v>
      </c>
      <c r="I356" s="21">
        <v>0</v>
      </c>
      <c r="J356" s="23" t="s">
        <v>39</v>
      </c>
      <c r="K356" s="24">
        <v>65605882</v>
      </c>
      <c r="L356" s="24">
        <v>65605882</v>
      </c>
      <c r="M356" s="24">
        <v>0</v>
      </c>
      <c r="N356" s="24">
        <f t="shared" si="54"/>
        <v>65605882</v>
      </c>
      <c r="O356" s="24">
        <v>0</v>
      </c>
      <c r="P356" s="24">
        <v>0</v>
      </c>
      <c r="Q356" s="24">
        <v>0</v>
      </c>
      <c r="R356" s="24">
        <v>5231924.28</v>
      </c>
      <c r="S356" s="24">
        <v>5231924.28</v>
      </c>
      <c r="T356" s="24">
        <v>60373957.719999999</v>
      </c>
      <c r="U356" s="24">
        <v>60373957.719999999</v>
      </c>
      <c r="V356" s="24">
        <v>0</v>
      </c>
      <c r="W356" s="24">
        <f t="shared" si="55"/>
        <v>60373957.719999999</v>
      </c>
      <c r="X356" s="25">
        <f t="shared" si="64"/>
        <v>7.9747792736023282E-2</v>
      </c>
      <c r="Y356" s="25">
        <f t="shared" si="65"/>
        <v>7.9747792736023282E-2</v>
      </c>
      <c r="Z356" s="25">
        <f t="shared" si="66"/>
        <v>0</v>
      </c>
      <c r="AA356" s="25">
        <f t="shared" si="67"/>
        <v>7.9747792736023282E-2</v>
      </c>
    </row>
    <row r="357" spans="1:27" ht="16" hidden="1" customHeight="1" outlineLevel="4" x14ac:dyDescent="0.35">
      <c r="A357" s="21" t="s">
        <v>330</v>
      </c>
      <c r="B357" s="21" t="s">
        <v>31</v>
      </c>
      <c r="C357" s="21">
        <v>0</v>
      </c>
      <c r="D357" s="21" t="s">
        <v>42</v>
      </c>
      <c r="E357" s="21" t="s">
        <v>33</v>
      </c>
      <c r="F357" s="22" t="s">
        <v>34</v>
      </c>
      <c r="G357" s="21">
        <v>1111</v>
      </c>
      <c r="H357" s="21">
        <v>709800000</v>
      </c>
      <c r="I357" s="21">
        <v>0</v>
      </c>
      <c r="J357" s="23" t="s">
        <v>43</v>
      </c>
      <c r="K357" s="24">
        <v>755134280</v>
      </c>
      <c r="L357" s="24">
        <v>755134280</v>
      </c>
      <c r="M357" s="24">
        <v>0</v>
      </c>
      <c r="N357" s="24">
        <f t="shared" si="54"/>
        <v>755134280</v>
      </c>
      <c r="O357" s="24">
        <v>0</v>
      </c>
      <c r="P357" s="24">
        <v>0</v>
      </c>
      <c r="Q357" s="24">
        <v>0</v>
      </c>
      <c r="R357" s="24">
        <v>315392145.35000002</v>
      </c>
      <c r="S357" s="24">
        <v>315392145.35000002</v>
      </c>
      <c r="T357" s="24">
        <v>439742134.64999998</v>
      </c>
      <c r="U357" s="24">
        <v>439742134.64999998</v>
      </c>
      <c r="V357" s="24">
        <v>0</v>
      </c>
      <c r="W357" s="24">
        <f t="shared" si="55"/>
        <v>439742134.64999998</v>
      </c>
      <c r="X357" s="25">
        <f t="shared" si="64"/>
        <v>0.4176636575815364</v>
      </c>
      <c r="Y357" s="25">
        <f t="shared" si="65"/>
        <v>0.4176636575815364</v>
      </c>
      <c r="Z357" s="25">
        <f t="shared" si="66"/>
        <v>0</v>
      </c>
      <c r="AA357" s="25">
        <f t="shared" si="67"/>
        <v>0.4176636575815364</v>
      </c>
    </row>
    <row r="358" spans="1:27" ht="16" hidden="1" customHeight="1" outlineLevel="4" x14ac:dyDescent="0.35">
      <c r="A358" s="21" t="s">
        <v>330</v>
      </c>
      <c r="B358" s="21" t="s">
        <v>31</v>
      </c>
      <c r="C358" s="21">
        <v>0</v>
      </c>
      <c r="D358" s="21" t="s">
        <v>44</v>
      </c>
      <c r="E358" s="21" t="s">
        <v>33</v>
      </c>
      <c r="F358" s="22" t="s">
        <v>34</v>
      </c>
      <c r="G358" s="21">
        <v>1111</v>
      </c>
      <c r="H358" s="21">
        <v>709800000</v>
      </c>
      <c r="I358" s="21">
        <v>0</v>
      </c>
      <c r="J358" s="23" t="s">
        <v>45</v>
      </c>
      <c r="K358" s="24">
        <v>1019283452</v>
      </c>
      <c r="L358" s="24">
        <v>1019283452</v>
      </c>
      <c r="M358" s="24">
        <v>0</v>
      </c>
      <c r="N358" s="24">
        <f t="shared" si="54"/>
        <v>1019283452</v>
      </c>
      <c r="O358" s="24">
        <v>0</v>
      </c>
      <c r="P358" s="24">
        <v>0</v>
      </c>
      <c r="Q358" s="24">
        <v>0</v>
      </c>
      <c r="R358" s="24">
        <v>440319370.27999997</v>
      </c>
      <c r="S358" s="24">
        <v>440319370.27999997</v>
      </c>
      <c r="T358" s="24">
        <v>578964081.72000003</v>
      </c>
      <c r="U358" s="24">
        <v>578964081.72000003</v>
      </c>
      <c r="V358" s="24">
        <v>0</v>
      </c>
      <c r="W358" s="24">
        <f t="shared" si="55"/>
        <v>578964081.72000003</v>
      </c>
      <c r="X358" s="25">
        <f t="shared" si="64"/>
        <v>0.43198912865309619</v>
      </c>
      <c r="Y358" s="25">
        <f t="shared" si="65"/>
        <v>0.43198912865309619</v>
      </c>
      <c r="Z358" s="25">
        <f t="shared" si="66"/>
        <v>0</v>
      </c>
      <c r="AA358" s="25">
        <f t="shared" si="67"/>
        <v>0.43198912865309619</v>
      </c>
    </row>
    <row r="359" spans="1:27" ht="16" hidden="1" customHeight="1" outlineLevel="4" x14ac:dyDescent="0.35">
      <c r="A359" s="21" t="s">
        <v>330</v>
      </c>
      <c r="B359" s="21" t="s">
        <v>31</v>
      </c>
      <c r="C359" s="21">
        <v>0</v>
      </c>
      <c r="D359" s="21" t="s">
        <v>46</v>
      </c>
      <c r="E359" s="21" t="s">
        <v>33</v>
      </c>
      <c r="F359" s="22" t="s">
        <v>34</v>
      </c>
      <c r="G359" s="21">
        <v>1111</v>
      </c>
      <c r="H359" s="21">
        <v>709800000</v>
      </c>
      <c r="I359" s="21">
        <v>0</v>
      </c>
      <c r="J359" s="23" t="s">
        <v>47</v>
      </c>
      <c r="K359" s="24">
        <v>457101103</v>
      </c>
      <c r="L359" s="24">
        <v>457101103</v>
      </c>
      <c r="M359" s="24">
        <v>0</v>
      </c>
      <c r="N359" s="24">
        <f t="shared" si="54"/>
        <v>457101103</v>
      </c>
      <c r="O359" s="24">
        <v>0</v>
      </c>
      <c r="P359" s="24">
        <v>0</v>
      </c>
      <c r="Q359" s="24">
        <v>0</v>
      </c>
      <c r="R359" s="24">
        <v>1503159.22</v>
      </c>
      <c r="S359" s="24">
        <v>1503159.22</v>
      </c>
      <c r="T359" s="24">
        <v>455597943.77999997</v>
      </c>
      <c r="U359" s="24">
        <v>455597943.77999997</v>
      </c>
      <c r="V359" s="24">
        <v>0</v>
      </c>
      <c r="W359" s="24">
        <f t="shared" si="55"/>
        <v>455597943.77999997</v>
      </c>
      <c r="X359" s="25">
        <f t="shared" si="64"/>
        <v>3.2884611525428762E-3</v>
      </c>
      <c r="Y359" s="25">
        <f t="shared" si="65"/>
        <v>3.2884611525428762E-3</v>
      </c>
      <c r="Z359" s="25">
        <f t="shared" si="66"/>
        <v>0</v>
      </c>
      <c r="AA359" s="25">
        <f t="shared" si="67"/>
        <v>3.2884611525428762E-3</v>
      </c>
    </row>
    <row r="360" spans="1:27" ht="16" hidden="1" customHeight="1" outlineLevel="4" x14ac:dyDescent="0.35">
      <c r="A360" s="21" t="s">
        <v>330</v>
      </c>
      <c r="B360" s="21" t="s">
        <v>31</v>
      </c>
      <c r="C360" s="21">
        <v>0</v>
      </c>
      <c r="D360" s="21" t="s">
        <v>48</v>
      </c>
      <c r="E360" s="21" t="s">
        <v>33</v>
      </c>
      <c r="F360" s="22" t="s">
        <v>34</v>
      </c>
      <c r="G360" s="21">
        <v>1111</v>
      </c>
      <c r="H360" s="21">
        <v>709800000</v>
      </c>
      <c r="I360" s="21">
        <v>0</v>
      </c>
      <c r="J360" s="23" t="s">
        <v>49</v>
      </c>
      <c r="K360" s="24">
        <v>421264147</v>
      </c>
      <c r="L360" s="24">
        <v>421264147</v>
      </c>
      <c r="M360" s="24">
        <v>0</v>
      </c>
      <c r="N360" s="24">
        <f t="shared" si="54"/>
        <v>421264147</v>
      </c>
      <c r="O360" s="24">
        <v>0</v>
      </c>
      <c r="P360" s="24">
        <v>941888</v>
      </c>
      <c r="Q360" s="24">
        <v>0</v>
      </c>
      <c r="R360" s="24">
        <v>402615447.75999999</v>
      </c>
      <c r="S360" s="24">
        <v>402615447.75999999</v>
      </c>
      <c r="T360" s="24">
        <v>17706811.239999998</v>
      </c>
      <c r="U360" s="24">
        <v>17706811.239999998</v>
      </c>
      <c r="V360" s="24">
        <v>0</v>
      </c>
      <c r="W360" s="24">
        <f t="shared" si="55"/>
        <v>17706811.24000001</v>
      </c>
      <c r="X360" s="25">
        <f t="shared" si="64"/>
        <v>0.95573157750830384</v>
      </c>
      <c r="Y360" s="25">
        <f t="shared" si="65"/>
        <v>0.95573157750830384</v>
      </c>
      <c r="Z360" s="25">
        <f t="shared" si="66"/>
        <v>2.2358608172748204E-3</v>
      </c>
      <c r="AA360" s="25">
        <f t="shared" si="67"/>
        <v>0.95796743832557862</v>
      </c>
    </row>
    <row r="361" spans="1:27" ht="16" hidden="1" customHeight="1" outlineLevel="4" x14ac:dyDescent="0.35">
      <c r="A361" s="21" t="s">
        <v>330</v>
      </c>
      <c r="B361" s="21" t="s">
        <v>31</v>
      </c>
      <c r="C361" s="21">
        <v>0</v>
      </c>
      <c r="D361" s="21" t="s">
        <v>50</v>
      </c>
      <c r="E361" s="21" t="s">
        <v>33</v>
      </c>
      <c r="F361" s="22" t="s">
        <v>34</v>
      </c>
      <c r="G361" s="21">
        <v>1111</v>
      </c>
      <c r="H361" s="21">
        <v>709800000</v>
      </c>
      <c r="I361" s="21">
        <v>0</v>
      </c>
      <c r="J361" s="23" t="s">
        <v>51</v>
      </c>
      <c r="K361" s="24">
        <v>448336196</v>
      </c>
      <c r="L361" s="24">
        <v>448336196</v>
      </c>
      <c r="M361" s="24">
        <v>0</v>
      </c>
      <c r="N361" s="24">
        <f t="shared" si="54"/>
        <v>448336196</v>
      </c>
      <c r="O361" s="24">
        <v>0</v>
      </c>
      <c r="P361" s="24">
        <v>0</v>
      </c>
      <c r="Q361" s="24">
        <v>0</v>
      </c>
      <c r="R361" s="24">
        <v>180032688.38999999</v>
      </c>
      <c r="S361" s="24">
        <v>180032688.38999999</v>
      </c>
      <c r="T361" s="24">
        <v>268303507.61000001</v>
      </c>
      <c r="U361" s="24">
        <v>268303507.61000001</v>
      </c>
      <c r="V361" s="24">
        <v>0</v>
      </c>
      <c r="W361" s="24">
        <f t="shared" si="55"/>
        <v>268303507.61000001</v>
      </c>
      <c r="X361" s="25">
        <f t="shared" si="64"/>
        <v>0.40155733575881075</v>
      </c>
      <c r="Y361" s="25">
        <f t="shared" si="65"/>
        <v>0.40155733575881075</v>
      </c>
      <c r="Z361" s="25">
        <f t="shared" si="66"/>
        <v>0</v>
      </c>
      <c r="AA361" s="25">
        <f t="shared" si="67"/>
        <v>0.40155733575881075</v>
      </c>
    </row>
    <row r="362" spans="1:27" ht="16" hidden="1" customHeight="1" outlineLevel="4" x14ac:dyDescent="0.35">
      <c r="A362" s="21" t="s">
        <v>330</v>
      </c>
      <c r="B362" s="21" t="s">
        <v>31</v>
      </c>
      <c r="C362" s="21">
        <v>0</v>
      </c>
      <c r="D362" s="21" t="s">
        <v>52</v>
      </c>
      <c r="E362" s="21" t="s">
        <v>53</v>
      </c>
      <c r="F362" s="22" t="s">
        <v>34</v>
      </c>
      <c r="G362" s="21">
        <v>1112</v>
      </c>
      <c r="H362" s="21">
        <v>709800000</v>
      </c>
      <c r="I362" s="21">
        <v>0</v>
      </c>
      <c r="J362" s="23" t="s">
        <v>54</v>
      </c>
      <c r="K362" s="24">
        <v>498630303</v>
      </c>
      <c r="L362" s="24">
        <v>498630303</v>
      </c>
      <c r="M362" s="24">
        <v>0</v>
      </c>
      <c r="N362" s="24">
        <f t="shared" si="54"/>
        <v>498630303</v>
      </c>
      <c r="O362" s="24">
        <v>0</v>
      </c>
      <c r="P362" s="24">
        <v>273911074</v>
      </c>
      <c r="Q362" s="24">
        <v>0</v>
      </c>
      <c r="R362" s="24">
        <v>224719229</v>
      </c>
      <c r="S362" s="24">
        <v>224719229</v>
      </c>
      <c r="T362" s="24">
        <v>0</v>
      </c>
      <c r="U362" s="24">
        <v>0</v>
      </c>
      <c r="V362" s="24">
        <v>0</v>
      </c>
      <c r="W362" s="24">
        <f t="shared" si="55"/>
        <v>0</v>
      </c>
      <c r="X362" s="25">
        <f t="shared" si="64"/>
        <v>0.45067302899158135</v>
      </c>
      <c r="Y362" s="25">
        <f t="shared" si="65"/>
        <v>0.45067302899158135</v>
      </c>
      <c r="Z362" s="25">
        <f t="shared" si="66"/>
        <v>0.54932697100841865</v>
      </c>
      <c r="AA362" s="25">
        <f t="shared" si="67"/>
        <v>1</v>
      </c>
    </row>
    <row r="363" spans="1:27" ht="16" hidden="1" customHeight="1" outlineLevel="4" x14ac:dyDescent="0.35">
      <c r="A363" s="21" t="s">
        <v>330</v>
      </c>
      <c r="B363" s="21" t="s">
        <v>31</v>
      </c>
      <c r="C363" s="21">
        <v>0</v>
      </c>
      <c r="D363" s="21" t="s">
        <v>55</v>
      </c>
      <c r="E363" s="21" t="s">
        <v>53</v>
      </c>
      <c r="F363" s="22" t="s">
        <v>34</v>
      </c>
      <c r="G363" s="21">
        <v>1112</v>
      </c>
      <c r="H363" s="21">
        <v>709800000</v>
      </c>
      <c r="I363" s="21">
        <v>0</v>
      </c>
      <c r="J363" s="23" t="s">
        <v>56</v>
      </c>
      <c r="K363" s="24">
        <v>27437041</v>
      </c>
      <c r="L363" s="24">
        <v>27437041</v>
      </c>
      <c r="M363" s="24">
        <v>0</v>
      </c>
      <c r="N363" s="24">
        <f t="shared" si="54"/>
        <v>27437041</v>
      </c>
      <c r="O363" s="24">
        <v>0</v>
      </c>
      <c r="P363" s="24">
        <v>15290284</v>
      </c>
      <c r="Q363" s="24">
        <v>0</v>
      </c>
      <c r="R363" s="24">
        <v>12146757</v>
      </c>
      <c r="S363" s="24">
        <v>12146757</v>
      </c>
      <c r="T363" s="24">
        <v>0</v>
      </c>
      <c r="U363" s="24">
        <v>0</v>
      </c>
      <c r="V363" s="24">
        <v>0</v>
      </c>
      <c r="W363" s="24">
        <f t="shared" si="55"/>
        <v>0</v>
      </c>
      <c r="X363" s="25">
        <f t="shared" si="64"/>
        <v>0.44271381159506229</v>
      </c>
      <c r="Y363" s="25">
        <f t="shared" si="65"/>
        <v>0.44271381159506229</v>
      </c>
      <c r="Z363" s="25">
        <f t="shared" si="66"/>
        <v>0.55728618840493771</v>
      </c>
      <c r="AA363" s="25">
        <f t="shared" si="67"/>
        <v>1</v>
      </c>
    </row>
    <row r="364" spans="1:27" ht="16" hidden="1" customHeight="1" outlineLevel="4" x14ac:dyDescent="0.35">
      <c r="A364" s="21" t="s">
        <v>330</v>
      </c>
      <c r="B364" s="21" t="s">
        <v>31</v>
      </c>
      <c r="C364" s="21">
        <v>0</v>
      </c>
      <c r="D364" s="21" t="s">
        <v>57</v>
      </c>
      <c r="E364" s="21" t="s">
        <v>53</v>
      </c>
      <c r="F364" s="22" t="s">
        <v>34</v>
      </c>
      <c r="G364" s="21">
        <v>1112</v>
      </c>
      <c r="H364" s="21">
        <v>709800000</v>
      </c>
      <c r="I364" s="21">
        <v>0</v>
      </c>
      <c r="J364" s="23" t="s">
        <v>58</v>
      </c>
      <c r="K364" s="24">
        <v>95146224</v>
      </c>
      <c r="L364" s="24">
        <v>95146224</v>
      </c>
      <c r="M364" s="24">
        <v>0</v>
      </c>
      <c r="N364" s="24">
        <f t="shared" si="54"/>
        <v>95146224</v>
      </c>
      <c r="O364" s="24">
        <v>0</v>
      </c>
      <c r="P364" s="24">
        <v>52365111</v>
      </c>
      <c r="Q364" s="24">
        <v>0</v>
      </c>
      <c r="R364" s="24">
        <v>33281113</v>
      </c>
      <c r="S364" s="24">
        <v>33281113</v>
      </c>
      <c r="T364" s="24">
        <v>9500000</v>
      </c>
      <c r="U364" s="24">
        <v>9500000</v>
      </c>
      <c r="V364" s="24">
        <v>0</v>
      </c>
      <c r="W364" s="24">
        <f t="shared" si="55"/>
        <v>9500000</v>
      </c>
      <c r="X364" s="25">
        <f t="shared" si="64"/>
        <v>0.3497891098652533</v>
      </c>
      <c r="Y364" s="25">
        <f t="shared" si="65"/>
        <v>0.3497891098652533</v>
      </c>
      <c r="Z364" s="25">
        <f t="shared" si="66"/>
        <v>0.55036457358517976</v>
      </c>
      <c r="AA364" s="25">
        <f t="shared" si="67"/>
        <v>0.90015368345043312</v>
      </c>
    </row>
    <row r="365" spans="1:27" ht="16" hidden="1" customHeight="1" outlineLevel="4" x14ac:dyDescent="0.35">
      <c r="A365" s="21" t="s">
        <v>330</v>
      </c>
      <c r="B365" s="21" t="s">
        <v>31</v>
      </c>
      <c r="C365" s="21">
        <v>0</v>
      </c>
      <c r="D365" s="21" t="s">
        <v>59</v>
      </c>
      <c r="E365" s="21" t="s">
        <v>53</v>
      </c>
      <c r="F365" s="22" t="s">
        <v>34</v>
      </c>
      <c r="G365" s="21">
        <v>1112</v>
      </c>
      <c r="H365" s="21">
        <v>709800000</v>
      </c>
      <c r="I365" s="21">
        <v>0</v>
      </c>
      <c r="J365" s="23" t="s">
        <v>60</v>
      </c>
      <c r="K365" s="24">
        <v>164622246</v>
      </c>
      <c r="L365" s="24">
        <v>164622246</v>
      </c>
      <c r="M365" s="24">
        <v>0</v>
      </c>
      <c r="N365" s="24">
        <f t="shared" si="54"/>
        <v>164622246</v>
      </c>
      <c r="O365" s="24">
        <v>0</v>
      </c>
      <c r="P365" s="24">
        <v>91741757</v>
      </c>
      <c r="Q365" s="24">
        <v>0</v>
      </c>
      <c r="R365" s="24">
        <v>72880489</v>
      </c>
      <c r="S365" s="24">
        <v>72880489</v>
      </c>
      <c r="T365" s="24">
        <v>0</v>
      </c>
      <c r="U365" s="24">
        <v>0</v>
      </c>
      <c r="V365" s="24">
        <v>0</v>
      </c>
      <c r="W365" s="24">
        <f t="shared" si="55"/>
        <v>0</v>
      </c>
      <c r="X365" s="25">
        <f t="shared" si="64"/>
        <v>0.44271348964586477</v>
      </c>
      <c r="Y365" s="25">
        <f t="shared" si="65"/>
        <v>0.44271348964586477</v>
      </c>
      <c r="Z365" s="25">
        <f t="shared" si="66"/>
        <v>0.55728651035413523</v>
      </c>
      <c r="AA365" s="25">
        <f t="shared" si="67"/>
        <v>1</v>
      </c>
    </row>
    <row r="366" spans="1:27" ht="16" hidden="1" customHeight="1" outlineLevel="4" x14ac:dyDescent="0.35">
      <c r="A366" s="21" t="s">
        <v>330</v>
      </c>
      <c r="B366" s="21" t="s">
        <v>31</v>
      </c>
      <c r="C366" s="21">
        <v>0</v>
      </c>
      <c r="D366" s="21" t="s">
        <v>61</v>
      </c>
      <c r="E366" s="21" t="s">
        <v>53</v>
      </c>
      <c r="F366" s="22" t="s">
        <v>34</v>
      </c>
      <c r="G366" s="21">
        <v>1112</v>
      </c>
      <c r="H366" s="21">
        <v>709800000</v>
      </c>
      <c r="I366" s="21">
        <v>0</v>
      </c>
      <c r="J366" s="23" t="s">
        <v>62</v>
      </c>
      <c r="K366" s="24">
        <v>82311123</v>
      </c>
      <c r="L366" s="24">
        <v>82311123</v>
      </c>
      <c r="M366" s="24">
        <v>0</v>
      </c>
      <c r="N366" s="24">
        <f t="shared" si="54"/>
        <v>82311123</v>
      </c>
      <c r="O366" s="24">
        <v>0</v>
      </c>
      <c r="P366" s="24">
        <v>45870816</v>
      </c>
      <c r="Q366" s="24">
        <v>0</v>
      </c>
      <c r="R366" s="24">
        <v>36440307</v>
      </c>
      <c r="S366" s="24">
        <v>36440307</v>
      </c>
      <c r="T366" s="24">
        <v>0</v>
      </c>
      <c r="U366" s="24">
        <v>0</v>
      </c>
      <c r="V366" s="24">
        <v>0</v>
      </c>
      <c r="W366" s="24">
        <f t="shared" si="55"/>
        <v>0</v>
      </c>
      <c r="X366" s="25">
        <f t="shared" si="64"/>
        <v>0.44271424896000994</v>
      </c>
      <c r="Y366" s="25">
        <f t="shared" si="65"/>
        <v>0.44271424896000994</v>
      </c>
      <c r="Z366" s="25">
        <f t="shared" si="66"/>
        <v>0.55728575103999012</v>
      </c>
      <c r="AA366" s="25">
        <f t="shared" si="67"/>
        <v>1</v>
      </c>
    </row>
    <row r="367" spans="1:27" ht="16" hidden="1" customHeight="1" outlineLevel="4" x14ac:dyDescent="0.35">
      <c r="A367" s="21" t="s">
        <v>330</v>
      </c>
      <c r="B367" s="21" t="s">
        <v>31</v>
      </c>
      <c r="C367" s="21">
        <v>0</v>
      </c>
      <c r="D367" s="21" t="s">
        <v>63</v>
      </c>
      <c r="E367" s="21" t="s">
        <v>53</v>
      </c>
      <c r="F367" s="22" t="s">
        <v>34</v>
      </c>
      <c r="G367" s="21">
        <v>1112</v>
      </c>
      <c r="H367" s="21">
        <v>709800000</v>
      </c>
      <c r="I367" s="21">
        <v>0</v>
      </c>
      <c r="J367" s="23" t="s">
        <v>64</v>
      </c>
      <c r="K367" s="24">
        <v>250799676</v>
      </c>
      <c r="L367" s="24">
        <v>250799676</v>
      </c>
      <c r="M367" s="24">
        <v>0</v>
      </c>
      <c r="N367" s="24">
        <f t="shared" si="54"/>
        <v>250799676</v>
      </c>
      <c r="O367" s="24">
        <v>0</v>
      </c>
      <c r="P367" s="24">
        <v>106898399.03</v>
      </c>
      <c r="Q367" s="24">
        <v>0</v>
      </c>
      <c r="R367" s="24">
        <v>143901276.97</v>
      </c>
      <c r="S367" s="24">
        <v>143901276.97</v>
      </c>
      <c r="T367" s="24">
        <v>0</v>
      </c>
      <c r="U367" s="24">
        <v>0</v>
      </c>
      <c r="V367" s="24">
        <v>0</v>
      </c>
      <c r="W367" s="24">
        <f t="shared" si="55"/>
        <v>0</v>
      </c>
      <c r="X367" s="25">
        <f t="shared" si="64"/>
        <v>0.5737697881635222</v>
      </c>
      <c r="Y367" s="25">
        <f t="shared" si="65"/>
        <v>0.5737697881635222</v>
      </c>
      <c r="Z367" s="25">
        <f t="shared" si="66"/>
        <v>0.4262302118364778</v>
      </c>
      <c r="AA367" s="25">
        <f t="shared" si="67"/>
        <v>1</v>
      </c>
    </row>
    <row r="368" spans="1:27" ht="16" hidden="1" customHeight="1" outlineLevel="3" x14ac:dyDescent="0.35">
      <c r="A368" s="38"/>
      <c r="B368" s="38"/>
      <c r="C368" s="38" t="s">
        <v>469</v>
      </c>
      <c r="D368" s="38"/>
      <c r="E368" s="38"/>
      <c r="F368" s="47"/>
      <c r="G368" s="38"/>
      <c r="H368" s="38"/>
      <c r="I368" s="38"/>
      <c r="J368" s="48"/>
      <c r="K368" s="49">
        <f t="shared" ref="K368:W368" si="72">SUBTOTAL(9,K354:K367)</f>
        <v>7026935721</v>
      </c>
      <c r="L368" s="49">
        <f t="shared" si="72"/>
        <v>7026935721</v>
      </c>
      <c r="M368" s="49">
        <f t="shared" si="72"/>
        <v>0</v>
      </c>
      <c r="N368" s="49">
        <f t="shared" si="72"/>
        <v>7026935721</v>
      </c>
      <c r="O368" s="49">
        <f t="shared" si="72"/>
        <v>0</v>
      </c>
      <c r="P368" s="49">
        <f t="shared" si="72"/>
        <v>587019329.02999997</v>
      </c>
      <c r="Q368" s="49">
        <f t="shared" si="72"/>
        <v>0</v>
      </c>
      <c r="R368" s="49">
        <f t="shared" si="72"/>
        <v>2948065540.2199993</v>
      </c>
      <c r="S368" s="49">
        <f t="shared" si="72"/>
        <v>2948065540.2199993</v>
      </c>
      <c r="T368" s="49">
        <f t="shared" si="72"/>
        <v>3491850851.7499995</v>
      </c>
      <c r="U368" s="49">
        <f t="shared" si="72"/>
        <v>3491850851.7499995</v>
      </c>
      <c r="V368" s="49">
        <f t="shared" si="72"/>
        <v>0</v>
      </c>
      <c r="W368" s="49">
        <f t="shared" si="72"/>
        <v>3491850851.7499995</v>
      </c>
      <c r="X368" s="50">
        <f t="shared" si="64"/>
        <v>0.41953785508663533</v>
      </c>
      <c r="Y368" s="50">
        <f t="shared" si="65"/>
        <v>0.41953785508663533</v>
      </c>
      <c r="Z368" s="50">
        <f t="shared" si="66"/>
        <v>8.3538451515315915E-2</v>
      </c>
      <c r="AA368" s="50">
        <f t="shared" si="67"/>
        <v>0.50307630660195124</v>
      </c>
    </row>
    <row r="369" spans="1:27" ht="16" hidden="1" customHeight="1" outlineLevel="4" x14ac:dyDescent="0.35">
      <c r="A369" s="21" t="s">
        <v>330</v>
      </c>
      <c r="B369" s="21" t="s">
        <v>31</v>
      </c>
      <c r="C369" s="21">
        <v>1</v>
      </c>
      <c r="D369" s="21" t="s">
        <v>331</v>
      </c>
      <c r="E369" s="21" t="s">
        <v>33</v>
      </c>
      <c r="F369" s="22" t="s">
        <v>34</v>
      </c>
      <c r="G369" s="21">
        <v>1120</v>
      </c>
      <c r="H369" s="21">
        <v>709800000</v>
      </c>
      <c r="I369" s="21">
        <v>0</v>
      </c>
      <c r="J369" s="23" t="s">
        <v>332</v>
      </c>
      <c r="K369" s="24">
        <v>1890000000</v>
      </c>
      <c r="L369" s="24">
        <v>1890000000</v>
      </c>
      <c r="M369" s="24">
        <v>0</v>
      </c>
      <c r="N369" s="24">
        <f t="shared" si="54"/>
        <v>1890000000</v>
      </c>
      <c r="O369" s="24">
        <v>0</v>
      </c>
      <c r="P369" s="24">
        <v>355524541</v>
      </c>
      <c r="Q369" s="24">
        <v>25975894.359999999</v>
      </c>
      <c r="R369" s="24">
        <v>338395884.39999998</v>
      </c>
      <c r="S369" s="24">
        <v>338395884.39999998</v>
      </c>
      <c r="T369" s="24">
        <v>39336489.810000002</v>
      </c>
      <c r="U369" s="24">
        <v>1170103680.24</v>
      </c>
      <c r="V369" s="24">
        <v>0</v>
      </c>
      <c r="W369" s="24">
        <f t="shared" si="55"/>
        <v>1170103680.24</v>
      </c>
      <c r="X369" s="25">
        <f t="shared" si="64"/>
        <v>0.17904544148148147</v>
      </c>
      <c r="Y369" s="25">
        <f t="shared" si="65"/>
        <v>0.17904544148148147</v>
      </c>
      <c r="Z369" s="25">
        <f t="shared" si="66"/>
        <v>0.20185208220105821</v>
      </c>
      <c r="AA369" s="25">
        <f t="shared" si="67"/>
        <v>0.38089752368253971</v>
      </c>
    </row>
    <row r="370" spans="1:27" ht="16" hidden="1" customHeight="1" outlineLevel="4" x14ac:dyDescent="0.35">
      <c r="A370" s="21" t="s">
        <v>330</v>
      </c>
      <c r="B370" s="21" t="s">
        <v>31</v>
      </c>
      <c r="C370" s="21">
        <v>1</v>
      </c>
      <c r="D370" s="21" t="s">
        <v>200</v>
      </c>
      <c r="E370" s="21" t="s">
        <v>33</v>
      </c>
      <c r="F370" s="22" t="s">
        <v>34</v>
      </c>
      <c r="G370" s="21">
        <v>1120</v>
      </c>
      <c r="H370" s="21">
        <v>709800000</v>
      </c>
      <c r="I370" s="21">
        <v>0</v>
      </c>
      <c r="J370" s="23" t="s">
        <v>201</v>
      </c>
      <c r="K370" s="24">
        <v>25000000000</v>
      </c>
      <c r="L370" s="24">
        <v>24999495087.84</v>
      </c>
      <c r="M370" s="24">
        <v>-477199200</v>
      </c>
      <c r="N370" s="24">
        <f t="shared" si="54"/>
        <v>24999495087.84</v>
      </c>
      <c r="O370" s="24">
        <v>0</v>
      </c>
      <c r="P370" s="24">
        <v>5365061503.04</v>
      </c>
      <c r="Q370" s="24">
        <v>1015024522.75</v>
      </c>
      <c r="R370" s="24">
        <v>3363123066.5599999</v>
      </c>
      <c r="S370" s="24">
        <v>3363123066.5599999</v>
      </c>
      <c r="T370" s="24">
        <v>0</v>
      </c>
      <c r="U370" s="24">
        <v>15256285995.49</v>
      </c>
      <c r="V370" s="24">
        <v>0</v>
      </c>
      <c r="W370" s="24">
        <f t="shared" si="55"/>
        <v>15256285995.49</v>
      </c>
      <c r="X370" s="25">
        <f t="shared" si="64"/>
        <v>0.13452763964804457</v>
      </c>
      <c r="Y370" s="25">
        <f t="shared" si="65"/>
        <v>0.13452763964804457</v>
      </c>
      <c r="Z370" s="25">
        <f t="shared" si="66"/>
        <v>0.25520859534852514</v>
      </c>
      <c r="AA370" s="25">
        <f t="shared" si="67"/>
        <v>0.38973623499656973</v>
      </c>
    </row>
    <row r="371" spans="1:27" ht="16" hidden="1" customHeight="1" outlineLevel="4" x14ac:dyDescent="0.35">
      <c r="A371" s="21" t="s">
        <v>330</v>
      </c>
      <c r="B371" s="21" t="s">
        <v>31</v>
      </c>
      <c r="C371" s="21">
        <v>1</v>
      </c>
      <c r="D371" s="21" t="s">
        <v>71</v>
      </c>
      <c r="E371" s="21" t="s">
        <v>33</v>
      </c>
      <c r="F371" s="22" t="s">
        <v>34</v>
      </c>
      <c r="G371" s="21">
        <v>1120</v>
      </c>
      <c r="H371" s="21">
        <v>709800000</v>
      </c>
      <c r="I371" s="21">
        <v>0</v>
      </c>
      <c r="J371" s="23" t="s">
        <v>72</v>
      </c>
      <c r="K371" s="24">
        <v>1069183526</v>
      </c>
      <c r="L371" s="24">
        <v>1069183526</v>
      </c>
      <c r="M371" s="24">
        <v>0</v>
      </c>
      <c r="N371" s="24">
        <f t="shared" si="54"/>
        <v>1069183526</v>
      </c>
      <c r="O371" s="24">
        <v>0</v>
      </c>
      <c r="P371" s="24">
        <v>0</v>
      </c>
      <c r="Q371" s="24">
        <v>0</v>
      </c>
      <c r="R371" s="24">
        <v>0</v>
      </c>
      <c r="S371" s="24">
        <v>0</v>
      </c>
      <c r="T371" s="24">
        <v>356394508</v>
      </c>
      <c r="U371" s="24">
        <v>1069183526</v>
      </c>
      <c r="V371" s="24">
        <v>0</v>
      </c>
      <c r="W371" s="24">
        <f t="shared" si="55"/>
        <v>1069183526</v>
      </c>
      <c r="X371" s="25">
        <f t="shared" si="64"/>
        <v>0</v>
      </c>
      <c r="Y371" s="25">
        <f t="shared" si="65"/>
        <v>0</v>
      </c>
      <c r="Z371" s="25">
        <f t="shared" si="66"/>
        <v>0</v>
      </c>
      <c r="AA371" s="25">
        <f t="shared" si="67"/>
        <v>0</v>
      </c>
    </row>
    <row r="372" spans="1:27" ht="16" hidden="1" customHeight="1" outlineLevel="4" x14ac:dyDescent="0.35">
      <c r="A372" s="21" t="s">
        <v>330</v>
      </c>
      <c r="B372" s="21" t="s">
        <v>31</v>
      </c>
      <c r="C372" s="21">
        <v>1</v>
      </c>
      <c r="D372" s="21" t="s">
        <v>277</v>
      </c>
      <c r="E372" s="21" t="s">
        <v>33</v>
      </c>
      <c r="F372" s="22" t="s">
        <v>34</v>
      </c>
      <c r="G372" s="21">
        <v>1120</v>
      </c>
      <c r="H372" s="21">
        <v>709800000</v>
      </c>
      <c r="I372" s="21">
        <v>0</v>
      </c>
      <c r="J372" s="23" t="s">
        <v>333</v>
      </c>
      <c r="K372" s="24">
        <v>200000000</v>
      </c>
      <c r="L372" s="24">
        <v>200000000</v>
      </c>
      <c r="M372" s="24">
        <v>0</v>
      </c>
      <c r="N372" s="24">
        <f t="shared" ref="N372:N446" si="73">$L372</f>
        <v>200000000</v>
      </c>
      <c r="O372" s="24">
        <v>0</v>
      </c>
      <c r="P372" s="24">
        <v>0</v>
      </c>
      <c r="Q372" s="24">
        <v>0</v>
      </c>
      <c r="R372" s="24">
        <v>0</v>
      </c>
      <c r="S372" s="24">
        <v>0</v>
      </c>
      <c r="T372" s="24">
        <v>0</v>
      </c>
      <c r="U372" s="24">
        <v>200000000</v>
      </c>
      <c r="V372" s="24">
        <v>0</v>
      </c>
      <c r="W372" s="24">
        <f t="shared" si="55"/>
        <v>200000000</v>
      </c>
      <c r="X372" s="25">
        <f t="shared" si="64"/>
        <v>0</v>
      </c>
      <c r="Y372" s="25">
        <f t="shared" si="65"/>
        <v>0</v>
      </c>
      <c r="Z372" s="25">
        <f t="shared" si="66"/>
        <v>0</v>
      </c>
      <c r="AA372" s="25">
        <f t="shared" si="67"/>
        <v>0</v>
      </c>
    </row>
    <row r="373" spans="1:27" ht="16" hidden="1" customHeight="1" outlineLevel="4" x14ac:dyDescent="0.35">
      <c r="A373" s="21" t="s">
        <v>330</v>
      </c>
      <c r="B373" s="21" t="s">
        <v>31</v>
      </c>
      <c r="C373" s="21">
        <v>1</v>
      </c>
      <c r="D373" s="21" t="s">
        <v>77</v>
      </c>
      <c r="E373" s="21" t="s">
        <v>33</v>
      </c>
      <c r="F373" s="22" t="s">
        <v>34</v>
      </c>
      <c r="G373" s="21">
        <v>1120</v>
      </c>
      <c r="H373" s="21">
        <v>709800000</v>
      </c>
      <c r="I373" s="21">
        <v>0</v>
      </c>
      <c r="J373" s="23" t="s">
        <v>78</v>
      </c>
      <c r="K373" s="24">
        <v>4864920</v>
      </c>
      <c r="L373" s="24">
        <v>4864920</v>
      </c>
      <c r="M373" s="24">
        <v>0</v>
      </c>
      <c r="N373" s="24">
        <f t="shared" si="73"/>
        <v>4864920</v>
      </c>
      <c r="O373" s="24">
        <v>0</v>
      </c>
      <c r="P373" s="24">
        <v>1440830</v>
      </c>
      <c r="Q373" s="24">
        <v>0</v>
      </c>
      <c r="R373" s="24">
        <v>751970</v>
      </c>
      <c r="S373" s="24">
        <v>751970</v>
      </c>
      <c r="T373" s="24">
        <v>239660</v>
      </c>
      <c r="U373" s="24">
        <v>2672120</v>
      </c>
      <c r="V373" s="24">
        <v>0</v>
      </c>
      <c r="W373" s="24">
        <f t="shared" ref="W373:W447" si="74">$N373-($O373+$P373+$Q373+$R373+$V373)</f>
        <v>2672120</v>
      </c>
      <c r="X373" s="25">
        <f t="shared" si="64"/>
        <v>0.15456985931937217</v>
      </c>
      <c r="Y373" s="25">
        <f t="shared" si="65"/>
        <v>0.15456985931937217</v>
      </c>
      <c r="Z373" s="25">
        <f t="shared" si="66"/>
        <v>0.29616725454889287</v>
      </c>
      <c r="AA373" s="25">
        <f t="shared" si="67"/>
        <v>0.45073711386826504</v>
      </c>
    </row>
    <row r="374" spans="1:27" ht="16" hidden="1" customHeight="1" outlineLevel="4" x14ac:dyDescent="0.35">
      <c r="A374" s="21" t="s">
        <v>330</v>
      </c>
      <c r="B374" s="21" t="s">
        <v>31</v>
      </c>
      <c r="C374" s="21">
        <v>1</v>
      </c>
      <c r="D374" s="21" t="s">
        <v>79</v>
      </c>
      <c r="E374" s="21" t="s">
        <v>33</v>
      </c>
      <c r="F374" s="22" t="s">
        <v>34</v>
      </c>
      <c r="G374" s="21">
        <v>1120</v>
      </c>
      <c r="H374" s="21">
        <v>709800000</v>
      </c>
      <c r="I374" s="21">
        <v>0</v>
      </c>
      <c r="J374" s="23" t="s">
        <v>80</v>
      </c>
      <c r="K374" s="24">
        <v>120116000</v>
      </c>
      <c r="L374" s="24">
        <v>120116000</v>
      </c>
      <c r="M374" s="24">
        <v>0</v>
      </c>
      <c r="N374" s="24">
        <f t="shared" si="73"/>
        <v>120116000</v>
      </c>
      <c r="O374" s="24">
        <v>0</v>
      </c>
      <c r="P374" s="24">
        <v>39603100</v>
      </c>
      <c r="Q374" s="24">
        <v>0</v>
      </c>
      <c r="R374" s="24">
        <v>13993754</v>
      </c>
      <c r="S374" s="24">
        <v>13922354</v>
      </c>
      <c r="T374" s="24">
        <v>6461146</v>
      </c>
      <c r="U374" s="24">
        <v>66519146</v>
      </c>
      <c r="V374" s="24">
        <v>0</v>
      </c>
      <c r="W374" s="24">
        <f t="shared" si="74"/>
        <v>66519146</v>
      </c>
      <c r="X374" s="25">
        <f t="shared" si="64"/>
        <v>0.11650199806853376</v>
      </c>
      <c r="Y374" s="25">
        <f t="shared" si="65"/>
        <v>0.11650199806853376</v>
      </c>
      <c r="Z374" s="25">
        <f t="shared" si="66"/>
        <v>0.3297071164540944</v>
      </c>
      <c r="AA374" s="25">
        <f t="shared" si="67"/>
        <v>0.44620911452262813</v>
      </c>
    </row>
    <row r="375" spans="1:27" ht="16" hidden="1" customHeight="1" outlineLevel="4" x14ac:dyDescent="0.35">
      <c r="A375" s="21" t="s">
        <v>330</v>
      </c>
      <c r="B375" s="21" t="s">
        <v>31</v>
      </c>
      <c r="C375" s="21">
        <v>1</v>
      </c>
      <c r="D375" s="21" t="s">
        <v>87</v>
      </c>
      <c r="E375" s="21" t="s">
        <v>33</v>
      </c>
      <c r="F375" s="22" t="s">
        <v>34</v>
      </c>
      <c r="G375" s="21">
        <v>1120</v>
      </c>
      <c r="H375" s="21">
        <v>709800000</v>
      </c>
      <c r="I375" s="21">
        <v>0</v>
      </c>
      <c r="J375" s="23" t="s">
        <v>334</v>
      </c>
      <c r="K375" s="24">
        <v>107300260</v>
      </c>
      <c r="L375" s="24">
        <v>107300260</v>
      </c>
      <c r="M375" s="24">
        <v>0</v>
      </c>
      <c r="N375" s="24">
        <f t="shared" si="73"/>
        <v>107300260</v>
      </c>
      <c r="O375" s="24">
        <v>0</v>
      </c>
      <c r="P375" s="24">
        <v>0</v>
      </c>
      <c r="Q375" s="24">
        <v>0</v>
      </c>
      <c r="R375" s="24">
        <v>0</v>
      </c>
      <c r="S375" s="24">
        <v>0</v>
      </c>
      <c r="T375" s="24">
        <v>107300260</v>
      </c>
      <c r="U375" s="24">
        <v>107300260</v>
      </c>
      <c r="V375" s="24">
        <v>0</v>
      </c>
      <c r="W375" s="24">
        <f t="shared" si="74"/>
        <v>107300260</v>
      </c>
      <c r="X375" s="25">
        <f t="shared" si="64"/>
        <v>0</v>
      </c>
      <c r="Y375" s="25">
        <f t="shared" si="65"/>
        <v>0</v>
      </c>
      <c r="Z375" s="25">
        <f t="shared" si="66"/>
        <v>0</v>
      </c>
      <c r="AA375" s="25">
        <f t="shared" si="67"/>
        <v>0</v>
      </c>
    </row>
    <row r="376" spans="1:27" ht="16" hidden="1" customHeight="1" outlineLevel="4" x14ac:dyDescent="0.35">
      <c r="A376" s="21" t="s">
        <v>330</v>
      </c>
      <c r="B376" s="21" t="s">
        <v>31</v>
      </c>
      <c r="C376" s="21">
        <v>1</v>
      </c>
      <c r="D376" s="21" t="s">
        <v>214</v>
      </c>
      <c r="E376" s="21" t="s">
        <v>33</v>
      </c>
      <c r="F376" s="22" t="s">
        <v>34</v>
      </c>
      <c r="G376" s="21">
        <v>1120</v>
      </c>
      <c r="H376" s="21">
        <v>709800000</v>
      </c>
      <c r="I376" s="21">
        <v>0</v>
      </c>
      <c r="J376" s="23" t="s">
        <v>215</v>
      </c>
      <c r="K376" s="24">
        <v>29448798</v>
      </c>
      <c r="L376" s="24">
        <v>29448798</v>
      </c>
      <c r="M376" s="24">
        <v>0</v>
      </c>
      <c r="N376" s="24">
        <f t="shared" si="73"/>
        <v>29448798</v>
      </c>
      <c r="O376" s="24">
        <v>0</v>
      </c>
      <c r="P376" s="24">
        <v>22204929.129999999</v>
      </c>
      <c r="Q376" s="24">
        <v>0</v>
      </c>
      <c r="R376" s="24">
        <v>1843957.73</v>
      </c>
      <c r="S376" s="24">
        <v>1843957.73</v>
      </c>
      <c r="T376" s="24">
        <v>0.01</v>
      </c>
      <c r="U376" s="24">
        <v>5399911.1399999997</v>
      </c>
      <c r="V376" s="24">
        <v>0</v>
      </c>
      <c r="W376" s="24">
        <f t="shared" si="74"/>
        <v>5399911.1400000006</v>
      </c>
      <c r="X376" s="25">
        <f t="shared" si="64"/>
        <v>6.261572136153061E-2</v>
      </c>
      <c r="Y376" s="25">
        <f t="shared" si="65"/>
        <v>6.261572136153061E-2</v>
      </c>
      <c r="Z376" s="25">
        <f t="shared" si="66"/>
        <v>0.75401818199846382</v>
      </c>
      <c r="AA376" s="25">
        <f t="shared" si="67"/>
        <v>0.81663390335999442</v>
      </c>
    </row>
    <row r="377" spans="1:27" ht="16" hidden="1" customHeight="1" outlineLevel="4" x14ac:dyDescent="0.35">
      <c r="A377" s="21" t="s">
        <v>330</v>
      </c>
      <c r="B377" s="21" t="s">
        <v>31</v>
      </c>
      <c r="C377" s="21">
        <v>1</v>
      </c>
      <c r="D377" s="21" t="s">
        <v>220</v>
      </c>
      <c r="E377" s="21" t="s">
        <v>33</v>
      </c>
      <c r="F377" s="22" t="s">
        <v>34</v>
      </c>
      <c r="G377" s="21">
        <v>1120</v>
      </c>
      <c r="H377" s="21">
        <v>709800000</v>
      </c>
      <c r="I377" s="21">
        <v>0</v>
      </c>
      <c r="J377" s="23" t="s">
        <v>221</v>
      </c>
      <c r="K377" s="24">
        <v>79181501</v>
      </c>
      <c r="L377" s="24">
        <v>79181501</v>
      </c>
      <c r="M377" s="24">
        <v>0</v>
      </c>
      <c r="N377" s="24">
        <f t="shared" si="73"/>
        <v>79181501</v>
      </c>
      <c r="O377" s="24">
        <v>0</v>
      </c>
      <c r="P377" s="24">
        <v>62432941.939999998</v>
      </c>
      <c r="Q377" s="24">
        <v>0</v>
      </c>
      <c r="R377" s="24">
        <v>0</v>
      </c>
      <c r="S377" s="24">
        <v>0</v>
      </c>
      <c r="T377" s="24">
        <v>0</v>
      </c>
      <c r="U377" s="24">
        <v>16748559.060000001</v>
      </c>
      <c r="V377" s="24">
        <v>0</v>
      </c>
      <c r="W377" s="24">
        <f t="shared" si="74"/>
        <v>16748559.060000002</v>
      </c>
      <c r="X377" s="25">
        <f t="shared" si="64"/>
        <v>0</v>
      </c>
      <c r="Y377" s="25">
        <f t="shared" si="65"/>
        <v>0</v>
      </c>
      <c r="Z377" s="25">
        <f t="shared" si="66"/>
        <v>0.78847888902737517</v>
      </c>
      <c r="AA377" s="25">
        <f t="shared" si="67"/>
        <v>0.78847888902737517</v>
      </c>
    </row>
    <row r="378" spans="1:27" ht="16" hidden="1" customHeight="1" outlineLevel="4" x14ac:dyDescent="0.35">
      <c r="A378" s="21" t="s">
        <v>330</v>
      </c>
      <c r="B378" s="21" t="s">
        <v>31</v>
      </c>
      <c r="C378" s="21">
        <v>1</v>
      </c>
      <c r="D378" s="21" t="s">
        <v>222</v>
      </c>
      <c r="E378" s="21" t="s">
        <v>33</v>
      </c>
      <c r="F378" s="22" t="s">
        <v>34</v>
      </c>
      <c r="G378" s="21">
        <v>1120</v>
      </c>
      <c r="H378" s="21">
        <v>709800000</v>
      </c>
      <c r="I378" s="21">
        <v>0</v>
      </c>
      <c r="J378" s="23" t="s">
        <v>223</v>
      </c>
      <c r="K378" s="24">
        <v>16575645</v>
      </c>
      <c r="L378" s="24">
        <v>16575645</v>
      </c>
      <c r="M378" s="24">
        <v>0</v>
      </c>
      <c r="N378" s="24">
        <f t="shared" si="73"/>
        <v>16575645</v>
      </c>
      <c r="O378" s="24">
        <v>0</v>
      </c>
      <c r="P378" s="24">
        <v>4756383.01</v>
      </c>
      <c r="Q378" s="24">
        <v>0</v>
      </c>
      <c r="R378" s="24">
        <v>3531438.77</v>
      </c>
      <c r="S378" s="24">
        <v>3531438.77</v>
      </c>
      <c r="T378" s="24">
        <v>0.22</v>
      </c>
      <c r="U378" s="24">
        <v>8287823.2199999997</v>
      </c>
      <c r="V378" s="24">
        <v>0</v>
      </c>
      <c r="W378" s="24">
        <f t="shared" si="74"/>
        <v>8287823.2200000007</v>
      </c>
      <c r="X378" s="25">
        <f t="shared" si="64"/>
        <v>0.21304985537516036</v>
      </c>
      <c r="Y378" s="25">
        <f t="shared" si="65"/>
        <v>0.21304985537516036</v>
      </c>
      <c r="Z378" s="25">
        <f t="shared" si="66"/>
        <v>0.28695010118761594</v>
      </c>
      <c r="AA378" s="25">
        <f t="shared" si="67"/>
        <v>0.49999995656277629</v>
      </c>
    </row>
    <row r="379" spans="1:27" ht="16" hidden="1" customHeight="1" outlineLevel="4" x14ac:dyDescent="0.35">
      <c r="A379" s="21" t="s">
        <v>330</v>
      </c>
      <c r="B379" s="21" t="s">
        <v>31</v>
      </c>
      <c r="C379" s="21">
        <v>1</v>
      </c>
      <c r="D379" s="21" t="s">
        <v>89</v>
      </c>
      <c r="E379" s="21" t="s">
        <v>33</v>
      </c>
      <c r="F379" s="22" t="s">
        <v>34</v>
      </c>
      <c r="G379" s="21">
        <v>1120</v>
      </c>
      <c r="H379" s="21">
        <v>709800000</v>
      </c>
      <c r="I379" s="21">
        <v>0</v>
      </c>
      <c r="J379" s="23" t="s">
        <v>90</v>
      </c>
      <c r="K379" s="24">
        <v>246774373</v>
      </c>
      <c r="L379" s="24">
        <v>246774373</v>
      </c>
      <c r="M379" s="24">
        <v>0</v>
      </c>
      <c r="N379" s="24">
        <f t="shared" si="73"/>
        <v>246774373</v>
      </c>
      <c r="O379" s="24">
        <v>0</v>
      </c>
      <c r="P379" s="24">
        <v>151520299.43000001</v>
      </c>
      <c r="Q379" s="24">
        <v>0</v>
      </c>
      <c r="R379" s="24">
        <v>40907719.780000001</v>
      </c>
      <c r="S379" s="24">
        <v>40907719.780000001</v>
      </c>
      <c r="T379" s="24">
        <v>8945863.7899999991</v>
      </c>
      <c r="U379" s="24">
        <v>54346353.789999999</v>
      </c>
      <c r="V379" s="24">
        <v>0</v>
      </c>
      <c r="W379" s="24">
        <f t="shared" si="74"/>
        <v>54346353.789999992</v>
      </c>
      <c r="X379" s="25">
        <f t="shared" si="64"/>
        <v>0.16576972431412074</v>
      </c>
      <c r="Y379" s="25">
        <f t="shared" si="65"/>
        <v>0.16576972431412074</v>
      </c>
      <c r="Z379" s="25">
        <f t="shared" si="66"/>
        <v>0.61400338125871767</v>
      </c>
      <c r="AA379" s="25">
        <f t="shared" si="67"/>
        <v>0.77977310557283841</v>
      </c>
    </row>
    <row r="380" spans="1:27" ht="16" hidden="1" customHeight="1" outlineLevel="4" x14ac:dyDescent="0.35">
      <c r="A380" s="21" t="s">
        <v>330</v>
      </c>
      <c r="B380" s="21" t="s">
        <v>31</v>
      </c>
      <c r="C380" s="21">
        <v>1</v>
      </c>
      <c r="D380" s="21" t="s">
        <v>91</v>
      </c>
      <c r="E380" s="21" t="s">
        <v>33</v>
      </c>
      <c r="F380" s="22" t="s">
        <v>34</v>
      </c>
      <c r="G380" s="21">
        <v>1120</v>
      </c>
      <c r="H380" s="21">
        <v>709800000</v>
      </c>
      <c r="I380" s="21">
        <v>0</v>
      </c>
      <c r="J380" s="23" t="s">
        <v>92</v>
      </c>
      <c r="K380" s="24">
        <v>0</v>
      </c>
      <c r="L380" s="24">
        <v>504912.16</v>
      </c>
      <c r="M380" s="24">
        <v>0</v>
      </c>
      <c r="N380" s="24">
        <f t="shared" si="73"/>
        <v>504912.16</v>
      </c>
      <c r="O380" s="24">
        <v>0</v>
      </c>
      <c r="P380" s="24">
        <v>504912.16</v>
      </c>
      <c r="Q380" s="24">
        <v>0</v>
      </c>
      <c r="R380" s="24">
        <v>0</v>
      </c>
      <c r="S380" s="24">
        <v>0</v>
      </c>
      <c r="T380" s="24">
        <v>0</v>
      </c>
      <c r="U380" s="24">
        <v>0</v>
      </c>
      <c r="V380" s="24">
        <v>0</v>
      </c>
      <c r="W380" s="24">
        <f t="shared" si="74"/>
        <v>0</v>
      </c>
      <c r="X380" s="25">
        <f t="shared" si="64"/>
        <v>0</v>
      </c>
      <c r="Y380" s="25">
        <f t="shared" si="65"/>
        <v>0</v>
      </c>
      <c r="Z380" s="25">
        <f t="shared" si="66"/>
        <v>1</v>
      </c>
      <c r="AA380" s="25">
        <f t="shared" si="67"/>
        <v>1</v>
      </c>
    </row>
    <row r="381" spans="1:27" ht="16" hidden="1" customHeight="1" outlineLevel="3" x14ac:dyDescent="0.35">
      <c r="A381" s="38"/>
      <c r="B381" s="38"/>
      <c r="C381" s="38" t="s">
        <v>470</v>
      </c>
      <c r="D381" s="38"/>
      <c r="E381" s="38"/>
      <c r="F381" s="47"/>
      <c r="G381" s="38"/>
      <c r="H381" s="38"/>
      <c r="I381" s="38"/>
      <c r="J381" s="48"/>
      <c r="K381" s="49">
        <f t="shared" ref="K381:W381" si="75">SUBTOTAL(9,K369:K380)</f>
        <v>28763445023</v>
      </c>
      <c r="L381" s="49">
        <f t="shared" si="75"/>
        <v>28763445023</v>
      </c>
      <c r="M381" s="49">
        <f t="shared" si="75"/>
        <v>-477199200</v>
      </c>
      <c r="N381" s="49">
        <f t="shared" si="75"/>
        <v>28763445023</v>
      </c>
      <c r="O381" s="49">
        <f t="shared" si="75"/>
        <v>0</v>
      </c>
      <c r="P381" s="49">
        <f t="shared" si="75"/>
        <v>6003049439.71</v>
      </c>
      <c r="Q381" s="49">
        <f t="shared" si="75"/>
        <v>1041000417.11</v>
      </c>
      <c r="R381" s="49">
        <f t="shared" si="75"/>
        <v>3762547791.2400002</v>
      </c>
      <c r="S381" s="49">
        <f t="shared" si="75"/>
        <v>3762476391.2400002</v>
      </c>
      <c r="T381" s="49">
        <f t="shared" si="75"/>
        <v>518677927.83000004</v>
      </c>
      <c r="U381" s="49">
        <f t="shared" si="75"/>
        <v>17956847374.940002</v>
      </c>
      <c r="V381" s="49">
        <f t="shared" si="75"/>
        <v>0</v>
      </c>
      <c r="W381" s="49">
        <f t="shared" si="75"/>
        <v>17956847374.940002</v>
      </c>
      <c r="X381" s="50">
        <f t="shared" si="64"/>
        <v>0.13081005381070901</v>
      </c>
      <c r="Y381" s="50">
        <f t="shared" si="65"/>
        <v>0.13081005381070901</v>
      </c>
      <c r="Z381" s="50">
        <f t="shared" si="66"/>
        <v>0.2448959035048616</v>
      </c>
      <c r="AA381" s="50">
        <f t="shared" si="67"/>
        <v>0.3757059573155706</v>
      </c>
    </row>
    <row r="382" spans="1:27" ht="16" hidden="1" customHeight="1" outlineLevel="4" x14ac:dyDescent="0.35">
      <c r="A382" s="21" t="s">
        <v>330</v>
      </c>
      <c r="B382" s="21" t="s">
        <v>31</v>
      </c>
      <c r="C382" s="21">
        <v>2</v>
      </c>
      <c r="D382" s="21" t="s">
        <v>93</v>
      </c>
      <c r="E382" s="21" t="s">
        <v>33</v>
      </c>
      <c r="F382" s="22" t="s">
        <v>34</v>
      </c>
      <c r="G382" s="21">
        <v>1120</v>
      </c>
      <c r="H382" s="21">
        <v>709800000</v>
      </c>
      <c r="I382" s="21">
        <v>0</v>
      </c>
      <c r="J382" s="23" t="s">
        <v>94</v>
      </c>
      <c r="K382" s="24">
        <v>40097567</v>
      </c>
      <c r="L382" s="24">
        <v>40097567</v>
      </c>
      <c r="M382" s="24">
        <v>0</v>
      </c>
      <c r="N382" s="24">
        <f t="shared" si="73"/>
        <v>40097567</v>
      </c>
      <c r="O382" s="24">
        <v>0</v>
      </c>
      <c r="P382" s="24">
        <v>27876036.050000001</v>
      </c>
      <c r="Q382" s="24">
        <v>0</v>
      </c>
      <c r="R382" s="24">
        <v>6294538.8200000003</v>
      </c>
      <c r="S382" s="24">
        <v>6294538.8200000003</v>
      </c>
      <c r="T382" s="24">
        <v>5926992.1299999999</v>
      </c>
      <c r="U382" s="24">
        <v>5926992.1299999999</v>
      </c>
      <c r="V382" s="24">
        <v>0</v>
      </c>
      <c r="W382" s="24">
        <f t="shared" si="74"/>
        <v>5926992.1299999952</v>
      </c>
      <c r="X382" s="25">
        <f t="shared" si="64"/>
        <v>0.15698056742445246</v>
      </c>
      <c r="Y382" s="25">
        <f t="shared" si="65"/>
        <v>0.15698056742445246</v>
      </c>
      <c r="Z382" s="25">
        <f t="shared" si="66"/>
        <v>0.69520517416929561</v>
      </c>
      <c r="AA382" s="25">
        <f t="shared" si="67"/>
        <v>0.85218574159374805</v>
      </c>
    </row>
    <row r="383" spans="1:27" ht="16" hidden="1" customHeight="1" outlineLevel="4" x14ac:dyDescent="0.35">
      <c r="A383" s="21" t="s">
        <v>330</v>
      </c>
      <c r="B383" s="21" t="s">
        <v>31</v>
      </c>
      <c r="C383" s="21">
        <v>2</v>
      </c>
      <c r="D383" s="21" t="s">
        <v>97</v>
      </c>
      <c r="E383" s="21" t="s">
        <v>33</v>
      </c>
      <c r="F383" s="22" t="s">
        <v>34</v>
      </c>
      <c r="G383" s="21">
        <v>1120</v>
      </c>
      <c r="H383" s="21">
        <v>709800000</v>
      </c>
      <c r="I383" s="21">
        <v>0</v>
      </c>
      <c r="J383" s="23" t="s">
        <v>98</v>
      </c>
      <c r="K383" s="24">
        <v>36000000</v>
      </c>
      <c r="L383" s="24">
        <v>36000000</v>
      </c>
      <c r="M383" s="24">
        <v>0</v>
      </c>
      <c r="N383" s="24">
        <f t="shared" si="73"/>
        <v>36000000</v>
      </c>
      <c r="O383" s="24">
        <v>9105990</v>
      </c>
      <c r="P383" s="24">
        <v>0</v>
      </c>
      <c r="Q383" s="24">
        <v>0</v>
      </c>
      <c r="R383" s="24">
        <v>0</v>
      </c>
      <c r="S383" s="24">
        <v>0</v>
      </c>
      <c r="T383" s="24">
        <v>0</v>
      </c>
      <c r="U383" s="24">
        <v>26894010</v>
      </c>
      <c r="V383" s="24">
        <v>0</v>
      </c>
      <c r="W383" s="24">
        <f t="shared" si="74"/>
        <v>26894010</v>
      </c>
      <c r="X383" s="25">
        <f t="shared" si="64"/>
        <v>0</v>
      </c>
      <c r="Y383" s="25">
        <f t="shared" si="65"/>
        <v>0</v>
      </c>
      <c r="Z383" s="25">
        <f t="shared" si="66"/>
        <v>0.25294416666666669</v>
      </c>
      <c r="AA383" s="25">
        <f t="shared" si="67"/>
        <v>0.25294416666666669</v>
      </c>
    </row>
    <row r="384" spans="1:27" ht="16" hidden="1" customHeight="1" outlineLevel="4" x14ac:dyDescent="0.35">
      <c r="A384" s="21" t="s">
        <v>330</v>
      </c>
      <c r="B384" s="21" t="s">
        <v>31</v>
      </c>
      <c r="C384" s="21">
        <v>2</v>
      </c>
      <c r="D384" s="21" t="s">
        <v>99</v>
      </c>
      <c r="E384" s="21" t="s">
        <v>33</v>
      </c>
      <c r="F384" s="22" t="s">
        <v>34</v>
      </c>
      <c r="G384" s="21">
        <v>1120</v>
      </c>
      <c r="H384" s="21">
        <v>709800000</v>
      </c>
      <c r="I384" s="21">
        <v>0</v>
      </c>
      <c r="J384" s="23" t="s">
        <v>100</v>
      </c>
      <c r="K384" s="24">
        <v>7531464</v>
      </c>
      <c r="L384" s="24">
        <v>7531464</v>
      </c>
      <c r="M384" s="24">
        <v>0</v>
      </c>
      <c r="N384" s="24">
        <f t="shared" si="73"/>
        <v>7531464</v>
      </c>
      <c r="O384" s="24">
        <v>0</v>
      </c>
      <c r="P384" s="24">
        <v>0</v>
      </c>
      <c r="Q384" s="24">
        <v>0</v>
      </c>
      <c r="R384" s="24">
        <v>0</v>
      </c>
      <c r="S384" s="24">
        <v>0</v>
      </c>
      <c r="T384" s="24">
        <v>0</v>
      </c>
      <c r="U384" s="24">
        <v>7531464</v>
      </c>
      <c r="V384" s="24">
        <v>0</v>
      </c>
      <c r="W384" s="24">
        <f t="shared" si="74"/>
        <v>7531464</v>
      </c>
      <c r="X384" s="25">
        <f t="shared" si="64"/>
        <v>0</v>
      </c>
      <c r="Y384" s="25">
        <f t="shared" si="65"/>
        <v>0</v>
      </c>
      <c r="Z384" s="25">
        <f t="shared" si="66"/>
        <v>0</v>
      </c>
      <c r="AA384" s="25">
        <f t="shared" si="67"/>
        <v>0</v>
      </c>
    </row>
    <row r="385" spans="1:27" ht="16" hidden="1" customHeight="1" outlineLevel="4" x14ac:dyDescent="0.35">
      <c r="A385" s="21" t="s">
        <v>330</v>
      </c>
      <c r="B385" s="21" t="s">
        <v>31</v>
      </c>
      <c r="C385" s="21">
        <v>2</v>
      </c>
      <c r="D385" s="21" t="s">
        <v>103</v>
      </c>
      <c r="E385" s="21" t="s">
        <v>33</v>
      </c>
      <c r="F385" s="22" t="s">
        <v>34</v>
      </c>
      <c r="G385" s="21">
        <v>1120</v>
      </c>
      <c r="H385" s="21">
        <v>709800000</v>
      </c>
      <c r="I385" s="21">
        <v>0</v>
      </c>
      <c r="J385" s="23" t="s">
        <v>104</v>
      </c>
      <c r="K385" s="24">
        <v>190000</v>
      </c>
      <c r="L385" s="24">
        <v>190000</v>
      </c>
      <c r="M385" s="24">
        <v>0</v>
      </c>
      <c r="N385" s="24">
        <f t="shared" si="73"/>
        <v>190000</v>
      </c>
      <c r="O385" s="24">
        <v>0</v>
      </c>
      <c r="P385" s="24">
        <v>188232.93</v>
      </c>
      <c r="Q385" s="24">
        <v>0</v>
      </c>
      <c r="R385" s="24">
        <v>0</v>
      </c>
      <c r="S385" s="24">
        <v>0</v>
      </c>
      <c r="T385" s="24">
        <v>0</v>
      </c>
      <c r="U385" s="24">
        <v>1767.07</v>
      </c>
      <c r="V385" s="24">
        <v>0</v>
      </c>
      <c r="W385" s="24">
        <f t="shared" si="74"/>
        <v>1767.070000000007</v>
      </c>
      <c r="X385" s="25">
        <f t="shared" si="64"/>
        <v>0</v>
      </c>
      <c r="Y385" s="25">
        <f t="shared" si="65"/>
        <v>0</v>
      </c>
      <c r="Z385" s="25">
        <f t="shared" si="66"/>
        <v>0.99069963157894736</v>
      </c>
      <c r="AA385" s="25">
        <f t="shared" si="67"/>
        <v>0.99069963157894736</v>
      </c>
    </row>
    <row r="386" spans="1:27" ht="16" hidden="1" customHeight="1" outlineLevel="3" x14ac:dyDescent="0.35">
      <c r="A386" s="38"/>
      <c r="B386" s="38"/>
      <c r="C386" s="38" t="s">
        <v>471</v>
      </c>
      <c r="D386" s="38"/>
      <c r="E386" s="38"/>
      <c r="F386" s="47"/>
      <c r="G386" s="38"/>
      <c r="H386" s="38"/>
      <c r="I386" s="38"/>
      <c r="J386" s="48"/>
      <c r="K386" s="49">
        <f t="shared" ref="K386:W386" si="76">SUBTOTAL(9,K382:K385)</f>
        <v>83819031</v>
      </c>
      <c r="L386" s="49">
        <f t="shared" si="76"/>
        <v>83819031</v>
      </c>
      <c r="M386" s="49">
        <f t="shared" si="76"/>
        <v>0</v>
      </c>
      <c r="N386" s="49">
        <f t="shared" si="76"/>
        <v>83819031</v>
      </c>
      <c r="O386" s="49">
        <f t="shared" si="76"/>
        <v>9105990</v>
      </c>
      <c r="P386" s="49">
        <f t="shared" si="76"/>
        <v>28064268.98</v>
      </c>
      <c r="Q386" s="49">
        <f t="shared" si="76"/>
        <v>0</v>
      </c>
      <c r="R386" s="49">
        <f t="shared" si="76"/>
        <v>6294538.8200000003</v>
      </c>
      <c r="S386" s="49">
        <f t="shared" si="76"/>
        <v>6294538.8200000003</v>
      </c>
      <c r="T386" s="49">
        <f t="shared" si="76"/>
        <v>5926992.1299999999</v>
      </c>
      <c r="U386" s="49">
        <f t="shared" si="76"/>
        <v>40354233.199999996</v>
      </c>
      <c r="V386" s="49">
        <f t="shared" si="76"/>
        <v>0</v>
      </c>
      <c r="W386" s="49">
        <f t="shared" si="76"/>
        <v>40354233.199999996</v>
      </c>
      <c r="X386" s="50">
        <f t="shared" si="64"/>
        <v>7.5096773905677816E-2</v>
      </c>
      <c r="Y386" s="50">
        <f t="shared" si="65"/>
        <v>7.5096773905677816E-2</v>
      </c>
      <c r="Z386" s="50">
        <f t="shared" si="66"/>
        <v>0.44345846684865642</v>
      </c>
      <c r="AA386" s="50">
        <f t="shared" si="67"/>
        <v>0.51855524075433423</v>
      </c>
    </row>
    <row r="387" spans="1:27" ht="16" hidden="1" customHeight="1" outlineLevel="4" x14ac:dyDescent="0.35">
      <c r="A387" s="21" t="s">
        <v>330</v>
      </c>
      <c r="B387" s="21" t="s">
        <v>31</v>
      </c>
      <c r="C387" s="21">
        <v>5</v>
      </c>
      <c r="D387" s="21" t="s">
        <v>111</v>
      </c>
      <c r="E387" s="21" t="s">
        <v>33</v>
      </c>
      <c r="F387" s="22">
        <v>280</v>
      </c>
      <c r="G387" s="21">
        <v>2210</v>
      </c>
      <c r="H387" s="21">
        <v>709800000</v>
      </c>
      <c r="I387" s="21">
        <v>0</v>
      </c>
      <c r="J387" s="23" t="s">
        <v>112</v>
      </c>
      <c r="K387" s="24">
        <v>222520797</v>
      </c>
      <c r="L387" s="24">
        <v>222520797</v>
      </c>
      <c r="M387" s="24">
        <v>0</v>
      </c>
      <c r="N387" s="24">
        <f t="shared" si="73"/>
        <v>222520797</v>
      </c>
      <c r="O387" s="24">
        <v>179903856</v>
      </c>
      <c r="P387" s="24">
        <v>0</v>
      </c>
      <c r="Q387" s="24">
        <v>0</v>
      </c>
      <c r="R387" s="24">
        <v>42397247.439999998</v>
      </c>
      <c r="S387" s="24">
        <v>42397247.439999998</v>
      </c>
      <c r="T387" s="24">
        <v>219693.56</v>
      </c>
      <c r="U387" s="24">
        <v>219693.56</v>
      </c>
      <c r="V387" s="24">
        <v>0</v>
      </c>
      <c r="W387" s="24">
        <f t="shared" si="74"/>
        <v>219693.56000000238</v>
      </c>
      <c r="X387" s="25">
        <f t="shared" si="64"/>
        <v>0.19053161777054034</v>
      </c>
      <c r="Y387" s="25">
        <f t="shared" si="65"/>
        <v>0.19053161777054034</v>
      </c>
      <c r="Z387" s="25">
        <f t="shared" si="66"/>
        <v>0.80848108772502736</v>
      </c>
      <c r="AA387" s="25">
        <f t="shared" si="67"/>
        <v>0.99901270549556775</v>
      </c>
    </row>
    <row r="388" spans="1:27" ht="16" hidden="1" customHeight="1" outlineLevel="4" x14ac:dyDescent="0.35">
      <c r="A388" s="21" t="s">
        <v>330</v>
      </c>
      <c r="B388" s="21" t="s">
        <v>31</v>
      </c>
      <c r="C388" s="21">
        <v>5</v>
      </c>
      <c r="D388" s="21" t="s">
        <v>289</v>
      </c>
      <c r="E388" s="21" t="s">
        <v>33</v>
      </c>
      <c r="F388" s="22">
        <v>280</v>
      </c>
      <c r="G388" s="21">
        <v>2210</v>
      </c>
      <c r="H388" s="21">
        <v>709800000</v>
      </c>
      <c r="I388" s="21">
        <v>0</v>
      </c>
      <c r="J388" s="23" t="s">
        <v>290</v>
      </c>
      <c r="K388" s="24">
        <v>6350000000</v>
      </c>
      <c r="L388" s="24">
        <v>6350000000</v>
      </c>
      <c r="M388" s="24">
        <v>0</v>
      </c>
      <c r="N388" s="24">
        <f t="shared" si="73"/>
        <v>6350000000</v>
      </c>
      <c r="O388" s="24">
        <v>0</v>
      </c>
      <c r="P388" s="24">
        <v>0</v>
      </c>
      <c r="Q388" s="24">
        <v>0</v>
      </c>
      <c r="R388" s="24">
        <v>0</v>
      </c>
      <c r="S388" s="24">
        <v>0</v>
      </c>
      <c r="T388" s="24">
        <v>6350000000</v>
      </c>
      <c r="U388" s="24">
        <v>6350000000</v>
      </c>
      <c r="V388" s="24">
        <v>0</v>
      </c>
      <c r="W388" s="24">
        <f t="shared" si="74"/>
        <v>6350000000</v>
      </c>
      <c r="X388" s="25">
        <f t="shared" si="64"/>
        <v>0</v>
      </c>
      <c r="Y388" s="25">
        <f t="shared" si="65"/>
        <v>0</v>
      </c>
      <c r="Z388" s="25">
        <f t="shared" si="66"/>
        <v>0</v>
      </c>
      <c r="AA388" s="25">
        <f t="shared" si="67"/>
        <v>0</v>
      </c>
    </row>
    <row r="389" spans="1:27" ht="16" hidden="1" customHeight="1" outlineLevel="4" x14ac:dyDescent="0.35">
      <c r="A389" s="21" t="s">
        <v>330</v>
      </c>
      <c r="B389" s="21" t="s">
        <v>31</v>
      </c>
      <c r="C389" s="21">
        <v>5</v>
      </c>
      <c r="D389" s="21" t="s">
        <v>115</v>
      </c>
      <c r="E389" s="21" t="s">
        <v>33</v>
      </c>
      <c r="F389" s="22">
        <v>280</v>
      </c>
      <c r="G389" s="21">
        <v>2240</v>
      </c>
      <c r="H389" s="21">
        <v>709800000</v>
      </c>
      <c r="I389" s="21">
        <v>0</v>
      </c>
      <c r="J389" s="23" t="s">
        <v>116</v>
      </c>
      <c r="K389" s="24">
        <v>2790402183</v>
      </c>
      <c r="L389" s="24">
        <v>2790402183</v>
      </c>
      <c r="M389" s="24">
        <v>0</v>
      </c>
      <c r="N389" s="24">
        <f t="shared" si="73"/>
        <v>2790402183</v>
      </c>
      <c r="O389" s="24">
        <v>57323196</v>
      </c>
      <c r="P389" s="24">
        <v>1119186181.3399999</v>
      </c>
      <c r="Q389" s="24">
        <v>0</v>
      </c>
      <c r="R389" s="24">
        <v>4218452.4400000004</v>
      </c>
      <c r="S389" s="24">
        <v>4218452.4400000004</v>
      </c>
      <c r="T389" s="24">
        <v>1609674353.22</v>
      </c>
      <c r="U389" s="24">
        <v>1609674353.22</v>
      </c>
      <c r="V389" s="24">
        <v>0</v>
      </c>
      <c r="W389" s="24">
        <f t="shared" si="74"/>
        <v>1609674353.22</v>
      </c>
      <c r="X389" s="25">
        <f t="shared" si="64"/>
        <v>1.5117721974631929E-3</v>
      </c>
      <c r="Y389" s="25">
        <f t="shared" si="65"/>
        <v>1.5117721974631929E-3</v>
      </c>
      <c r="Z389" s="25">
        <f t="shared" si="66"/>
        <v>0.42162717063069327</v>
      </c>
      <c r="AA389" s="25">
        <f t="shared" si="67"/>
        <v>0.42313894282815645</v>
      </c>
    </row>
    <row r="390" spans="1:27" ht="16" hidden="1" customHeight="1" outlineLevel="3" x14ac:dyDescent="0.35">
      <c r="A390" s="38"/>
      <c r="B390" s="38"/>
      <c r="C390" s="38" t="s">
        <v>472</v>
      </c>
      <c r="D390" s="38"/>
      <c r="E390" s="38"/>
      <c r="F390" s="47"/>
      <c r="G390" s="38"/>
      <c r="H390" s="38"/>
      <c r="I390" s="38"/>
      <c r="J390" s="48"/>
      <c r="K390" s="49">
        <f t="shared" ref="K390:W390" si="77">SUBTOTAL(9,K387:K389)</f>
        <v>9362922980</v>
      </c>
      <c r="L390" s="49">
        <f t="shared" si="77"/>
        <v>9362922980</v>
      </c>
      <c r="M390" s="49">
        <f t="shared" si="77"/>
        <v>0</v>
      </c>
      <c r="N390" s="49">
        <f t="shared" si="77"/>
        <v>9362922980</v>
      </c>
      <c r="O390" s="49">
        <f t="shared" si="77"/>
        <v>237227052</v>
      </c>
      <c r="P390" s="49">
        <f t="shared" si="77"/>
        <v>1119186181.3399999</v>
      </c>
      <c r="Q390" s="49">
        <f t="shared" si="77"/>
        <v>0</v>
      </c>
      <c r="R390" s="49">
        <f t="shared" si="77"/>
        <v>46615699.879999995</v>
      </c>
      <c r="S390" s="49">
        <f t="shared" si="77"/>
        <v>46615699.879999995</v>
      </c>
      <c r="T390" s="49">
        <f t="shared" si="77"/>
        <v>7959894046.7800007</v>
      </c>
      <c r="U390" s="49">
        <f t="shared" si="77"/>
        <v>7959894046.7800007</v>
      </c>
      <c r="V390" s="49">
        <f t="shared" si="77"/>
        <v>0</v>
      </c>
      <c r="W390" s="49">
        <f t="shared" si="77"/>
        <v>7959894046.7800007</v>
      </c>
      <c r="X390" s="50">
        <f t="shared" si="64"/>
        <v>4.9787550297674234E-3</v>
      </c>
      <c r="Y390" s="50">
        <f t="shared" si="65"/>
        <v>4.9787550297674234E-3</v>
      </c>
      <c r="Z390" s="50">
        <f t="shared" si="66"/>
        <v>0.14487070290307993</v>
      </c>
      <c r="AA390" s="50">
        <f t="shared" si="67"/>
        <v>0.14984945793284735</v>
      </c>
    </row>
    <row r="391" spans="1:27" ht="16" hidden="1" customHeight="1" outlineLevel="4" x14ac:dyDescent="0.35">
      <c r="A391" s="21" t="s">
        <v>330</v>
      </c>
      <c r="B391" s="21" t="s">
        <v>31</v>
      </c>
      <c r="C391" s="21">
        <v>6</v>
      </c>
      <c r="D391" s="21" t="s">
        <v>117</v>
      </c>
      <c r="E391" s="21" t="s">
        <v>53</v>
      </c>
      <c r="F391" s="22" t="s">
        <v>34</v>
      </c>
      <c r="G391" s="21">
        <v>1310</v>
      </c>
      <c r="H391" s="21">
        <v>709800000</v>
      </c>
      <c r="I391" s="21">
        <v>0</v>
      </c>
      <c r="J391" s="23" t="s">
        <v>118</v>
      </c>
      <c r="K391" s="24">
        <v>29839766</v>
      </c>
      <c r="L391" s="24">
        <v>29839766</v>
      </c>
      <c r="M391" s="24">
        <v>0</v>
      </c>
      <c r="N391" s="24">
        <f t="shared" si="73"/>
        <v>29839766</v>
      </c>
      <c r="O391" s="24">
        <v>0</v>
      </c>
      <c r="P391" s="24">
        <v>17569320.699999999</v>
      </c>
      <c r="Q391" s="24">
        <v>0</v>
      </c>
      <c r="R391" s="24">
        <v>10270445.300000001</v>
      </c>
      <c r="S391" s="24">
        <v>10270445.300000001</v>
      </c>
      <c r="T391" s="24">
        <v>2000000</v>
      </c>
      <c r="U391" s="24">
        <v>2000000</v>
      </c>
      <c r="V391" s="24">
        <v>0</v>
      </c>
      <c r="W391" s="24">
        <f t="shared" si="74"/>
        <v>2000000</v>
      </c>
      <c r="X391" s="25">
        <f t="shared" si="64"/>
        <v>0.34418652277635153</v>
      </c>
      <c r="Y391" s="25">
        <f t="shared" si="65"/>
        <v>0.34418652277635153</v>
      </c>
      <c r="Z391" s="25">
        <f t="shared" si="66"/>
        <v>0.58878882294184209</v>
      </c>
      <c r="AA391" s="25">
        <f t="shared" si="67"/>
        <v>0.93297534571819363</v>
      </c>
    </row>
    <row r="392" spans="1:27" ht="16" hidden="1" customHeight="1" outlineLevel="4" x14ac:dyDescent="0.35">
      <c r="A392" s="21" t="s">
        <v>330</v>
      </c>
      <c r="B392" s="21" t="s">
        <v>31</v>
      </c>
      <c r="C392" s="21">
        <v>6</v>
      </c>
      <c r="D392" s="21" t="s">
        <v>117</v>
      </c>
      <c r="E392" s="21" t="s">
        <v>119</v>
      </c>
      <c r="F392" s="22" t="s">
        <v>34</v>
      </c>
      <c r="G392" s="21">
        <v>1310</v>
      </c>
      <c r="H392" s="21">
        <v>709800000</v>
      </c>
      <c r="I392" s="21">
        <v>0</v>
      </c>
      <c r="J392" s="23" t="s">
        <v>120</v>
      </c>
      <c r="K392" s="24">
        <v>13718520</v>
      </c>
      <c r="L392" s="24">
        <v>13718520</v>
      </c>
      <c r="M392" s="24">
        <v>0</v>
      </c>
      <c r="N392" s="24">
        <f t="shared" si="73"/>
        <v>13718520</v>
      </c>
      <c r="O392" s="24">
        <v>0</v>
      </c>
      <c r="P392" s="24">
        <v>7645143.4699999997</v>
      </c>
      <c r="Q392" s="24">
        <v>0</v>
      </c>
      <c r="R392" s="24">
        <v>6073376.5300000003</v>
      </c>
      <c r="S392" s="24">
        <v>6073376.5300000003</v>
      </c>
      <c r="T392" s="24">
        <v>0</v>
      </c>
      <c r="U392" s="24">
        <v>0</v>
      </c>
      <c r="V392" s="24">
        <v>0</v>
      </c>
      <c r="W392" s="24">
        <f t="shared" si="74"/>
        <v>0</v>
      </c>
      <c r="X392" s="25">
        <f t="shared" si="64"/>
        <v>0.44271368412919182</v>
      </c>
      <c r="Y392" s="25">
        <f t="shared" si="65"/>
        <v>0.44271368412919182</v>
      </c>
      <c r="Z392" s="25">
        <f t="shared" si="66"/>
        <v>0.55728631587080824</v>
      </c>
      <c r="AA392" s="25">
        <f t="shared" si="67"/>
        <v>1</v>
      </c>
    </row>
    <row r="393" spans="1:27" ht="16" hidden="1" customHeight="1" outlineLevel="4" x14ac:dyDescent="0.35">
      <c r="A393" s="21" t="s">
        <v>330</v>
      </c>
      <c r="B393" s="21" t="s">
        <v>31</v>
      </c>
      <c r="C393" s="21">
        <v>6</v>
      </c>
      <c r="D393" s="21" t="s">
        <v>117</v>
      </c>
      <c r="E393" s="21" t="s">
        <v>121</v>
      </c>
      <c r="F393" s="22" t="s">
        <v>34</v>
      </c>
      <c r="G393" s="21">
        <v>1310</v>
      </c>
      <c r="H393" s="21">
        <v>709800000</v>
      </c>
      <c r="I393" s="21">
        <v>0</v>
      </c>
      <c r="J393" s="23" t="s">
        <v>122</v>
      </c>
      <c r="K393" s="24">
        <v>66189878</v>
      </c>
      <c r="L393" s="24">
        <v>66189878</v>
      </c>
      <c r="M393" s="24">
        <v>0</v>
      </c>
      <c r="N393" s="24">
        <f t="shared" si="73"/>
        <v>66189878</v>
      </c>
      <c r="O393" s="24">
        <v>0</v>
      </c>
      <c r="P393" s="24">
        <v>30532839.219999999</v>
      </c>
      <c r="Q393" s="24">
        <v>0</v>
      </c>
      <c r="R393" s="24">
        <v>35657038.780000001</v>
      </c>
      <c r="S393" s="24">
        <v>35657038.780000001</v>
      </c>
      <c r="T393" s="24">
        <v>0</v>
      </c>
      <c r="U393" s="24">
        <v>0</v>
      </c>
      <c r="V393" s="24">
        <v>0</v>
      </c>
      <c r="W393" s="24">
        <f t="shared" si="74"/>
        <v>0</v>
      </c>
      <c r="X393" s="25">
        <f t="shared" si="64"/>
        <v>0.53870833211084024</v>
      </c>
      <c r="Y393" s="25">
        <f t="shared" si="65"/>
        <v>0.53870833211084024</v>
      </c>
      <c r="Z393" s="25">
        <f t="shared" si="66"/>
        <v>0.46129166788915971</v>
      </c>
      <c r="AA393" s="25">
        <f t="shared" si="67"/>
        <v>1</v>
      </c>
    </row>
    <row r="394" spans="1:27" ht="16" hidden="1" customHeight="1" outlineLevel="4" x14ac:dyDescent="0.35">
      <c r="A394" s="21" t="s">
        <v>330</v>
      </c>
      <c r="B394" s="21" t="s">
        <v>31</v>
      </c>
      <c r="C394" s="21">
        <v>6</v>
      </c>
      <c r="D394" s="21" t="s">
        <v>165</v>
      </c>
      <c r="E394" s="21" t="s">
        <v>33</v>
      </c>
      <c r="F394" s="22" t="s">
        <v>34</v>
      </c>
      <c r="G394" s="21">
        <v>1320</v>
      </c>
      <c r="H394" s="21">
        <v>709800000</v>
      </c>
      <c r="I394" s="21">
        <v>0</v>
      </c>
      <c r="J394" s="23" t="s">
        <v>166</v>
      </c>
      <c r="K394" s="24">
        <v>21390399</v>
      </c>
      <c r="L394" s="24">
        <v>21390399</v>
      </c>
      <c r="M394" s="24">
        <v>0</v>
      </c>
      <c r="N394" s="24">
        <f t="shared" si="73"/>
        <v>21390399</v>
      </c>
      <c r="O394" s="24">
        <v>0</v>
      </c>
      <c r="P394" s="24">
        <v>0</v>
      </c>
      <c r="Q394" s="24">
        <v>0</v>
      </c>
      <c r="R394" s="24">
        <v>4404250.09</v>
      </c>
      <c r="S394" s="24">
        <v>4404250.09</v>
      </c>
      <c r="T394" s="24">
        <v>16986148.91</v>
      </c>
      <c r="U394" s="24">
        <v>16986148.91</v>
      </c>
      <c r="V394" s="24">
        <v>0</v>
      </c>
      <c r="W394" s="24">
        <f t="shared" si="74"/>
        <v>16986148.91</v>
      </c>
      <c r="X394" s="25">
        <f t="shared" si="64"/>
        <v>0.20589845425510761</v>
      </c>
      <c r="Y394" s="25">
        <f t="shared" si="65"/>
        <v>0.20589845425510761</v>
      </c>
      <c r="Z394" s="25">
        <f t="shared" si="66"/>
        <v>0</v>
      </c>
      <c r="AA394" s="25">
        <f t="shared" si="67"/>
        <v>0.20589845425510761</v>
      </c>
    </row>
    <row r="395" spans="1:27" ht="16" hidden="1" customHeight="1" outlineLevel="3" x14ac:dyDescent="0.35">
      <c r="A395" s="38"/>
      <c r="B395" s="38"/>
      <c r="C395" s="38" t="s">
        <v>473</v>
      </c>
      <c r="D395" s="38"/>
      <c r="E395" s="38"/>
      <c r="F395" s="47"/>
      <c r="G395" s="38"/>
      <c r="H395" s="38"/>
      <c r="I395" s="38"/>
      <c r="J395" s="48"/>
      <c r="K395" s="49">
        <f t="shared" ref="K395:W395" si="78">SUBTOTAL(9,K391:K394)</f>
        <v>131138563</v>
      </c>
      <c r="L395" s="49">
        <f t="shared" si="78"/>
        <v>131138563</v>
      </c>
      <c r="M395" s="49">
        <f t="shared" si="78"/>
        <v>0</v>
      </c>
      <c r="N395" s="49">
        <f t="shared" si="78"/>
        <v>131138563</v>
      </c>
      <c r="O395" s="49">
        <f t="shared" si="78"/>
        <v>0</v>
      </c>
      <c r="P395" s="49">
        <f t="shared" si="78"/>
        <v>55747303.390000001</v>
      </c>
      <c r="Q395" s="49">
        <f t="shared" si="78"/>
        <v>0</v>
      </c>
      <c r="R395" s="49">
        <f t="shared" si="78"/>
        <v>56405110.700000003</v>
      </c>
      <c r="S395" s="49">
        <f t="shared" si="78"/>
        <v>56405110.700000003</v>
      </c>
      <c r="T395" s="49">
        <f t="shared" si="78"/>
        <v>18986148.91</v>
      </c>
      <c r="U395" s="49">
        <f t="shared" si="78"/>
        <v>18986148.91</v>
      </c>
      <c r="V395" s="49">
        <f t="shared" si="78"/>
        <v>0</v>
      </c>
      <c r="W395" s="49">
        <f t="shared" si="78"/>
        <v>18986148.91</v>
      </c>
      <c r="X395" s="50">
        <f t="shared" si="64"/>
        <v>0.43011841375751542</v>
      </c>
      <c r="Y395" s="50">
        <f t="shared" si="65"/>
        <v>0.43011841375751542</v>
      </c>
      <c r="Z395" s="50">
        <f t="shared" si="66"/>
        <v>0.42510228962932894</v>
      </c>
      <c r="AA395" s="50">
        <f t="shared" si="67"/>
        <v>0.85522070338684442</v>
      </c>
    </row>
    <row r="396" spans="1:27" ht="16" customHeight="1" outlineLevel="1" collapsed="1" x14ac:dyDescent="0.35">
      <c r="A396" s="40" t="s">
        <v>458</v>
      </c>
      <c r="B396" s="40"/>
      <c r="C396" s="40"/>
      <c r="D396" s="40"/>
      <c r="E396" s="40"/>
      <c r="F396" s="41"/>
      <c r="G396" s="40"/>
      <c r="H396" s="40"/>
      <c r="I396" s="40"/>
      <c r="J396" s="42"/>
      <c r="K396" s="43">
        <f t="shared" ref="K396:W396" si="79">SUBTOTAL(9,K354:K394)</f>
        <v>45368261318</v>
      </c>
      <c r="L396" s="43">
        <f t="shared" si="79"/>
        <v>45368261318</v>
      </c>
      <c r="M396" s="43">
        <f t="shared" si="79"/>
        <v>-477199200</v>
      </c>
      <c r="N396" s="43">
        <f t="shared" si="79"/>
        <v>45368261318</v>
      </c>
      <c r="O396" s="43">
        <f t="shared" si="79"/>
        <v>246333042</v>
      </c>
      <c r="P396" s="43">
        <f t="shared" si="79"/>
        <v>7793066522.4500008</v>
      </c>
      <c r="Q396" s="43">
        <f t="shared" si="79"/>
        <v>1041000417.11</v>
      </c>
      <c r="R396" s="43">
        <f t="shared" si="79"/>
        <v>6819928680.8599977</v>
      </c>
      <c r="S396" s="43">
        <f t="shared" si="79"/>
        <v>6819857280.8599977</v>
      </c>
      <c r="T396" s="43">
        <f t="shared" si="79"/>
        <v>11995335967.4</v>
      </c>
      <c r="U396" s="43">
        <f t="shared" si="79"/>
        <v>29467932655.580006</v>
      </c>
      <c r="V396" s="43">
        <f t="shared" si="79"/>
        <v>0</v>
      </c>
      <c r="W396" s="43">
        <f t="shared" si="79"/>
        <v>29467932655.580006</v>
      </c>
      <c r="X396" s="44">
        <f t="shared" si="64"/>
        <v>0.150323783251402</v>
      </c>
      <c r="Y396" s="44">
        <f t="shared" si="65"/>
        <v>0.150323783251402</v>
      </c>
      <c r="Z396" s="44">
        <f t="shared" si="66"/>
        <v>0.2001487321260276</v>
      </c>
      <c r="AA396" s="44">
        <f t="shared" si="67"/>
        <v>0.35047251537742963</v>
      </c>
    </row>
    <row r="397" spans="1:27" ht="16" hidden="1" customHeight="1" outlineLevel="4" x14ac:dyDescent="0.35">
      <c r="A397" s="21" t="s">
        <v>335</v>
      </c>
      <c r="B397" s="21" t="s">
        <v>31</v>
      </c>
      <c r="C397" s="21">
        <v>0</v>
      </c>
      <c r="D397" s="21" t="s">
        <v>32</v>
      </c>
      <c r="E397" s="21" t="s">
        <v>33</v>
      </c>
      <c r="F397" s="22" t="s">
        <v>34</v>
      </c>
      <c r="G397" s="21">
        <v>1111</v>
      </c>
      <c r="H397" s="21">
        <v>709800000</v>
      </c>
      <c r="I397" s="21">
        <v>0</v>
      </c>
      <c r="J397" s="23" t="s">
        <v>35</v>
      </c>
      <c r="K397" s="24">
        <v>796941197</v>
      </c>
      <c r="L397" s="24">
        <v>796941197</v>
      </c>
      <c r="M397" s="24">
        <v>0</v>
      </c>
      <c r="N397" s="24">
        <f t="shared" si="73"/>
        <v>796941197</v>
      </c>
      <c r="O397" s="24">
        <v>0</v>
      </c>
      <c r="P397" s="24">
        <v>0</v>
      </c>
      <c r="Q397" s="24">
        <v>0</v>
      </c>
      <c r="R397" s="24">
        <v>244258403.02000001</v>
      </c>
      <c r="S397" s="24">
        <v>244258403.02000001</v>
      </c>
      <c r="T397" s="24">
        <v>552682793.98000002</v>
      </c>
      <c r="U397" s="24">
        <v>552682793.98000002</v>
      </c>
      <c r="V397" s="24">
        <v>0</v>
      </c>
      <c r="W397" s="24">
        <f t="shared" si="74"/>
        <v>552682793.98000002</v>
      </c>
      <c r="X397" s="25">
        <f t="shared" si="64"/>
        <v>0.30649488812911752</v>
      </c>
      <c r="Y397" s="25">
        <f t="shared" si="65"/>
        <v>0.30649488812911752</v>
      </c>
      <c r="Z397" s="25">
        <f t="shared" si="66"/>
        <v>0</v>
      </c>
      <c r="AA397" s="25">
        <f t="shared" si="67"/>
        <v>0.30649488812911752</v>
      </c>
    </row>
    <row r="398" spans="1:27" ht="16" hidden="1" customHeight="1" outlineLevel="4" x14ac:dyDescent="0.35">
      <c r="A398" s="21" t="s">
        <v>335</v>
      </c>
      <c r="B398" s="21" t="s">
        <v>31</v>
      </c>
      <c r="C398" s="21">
        <v>0</v>
      </c>
      <c r="D398" s="21" t="s">
        <v>36</v>
      </c>
      <c r="E398" s="21" t="s">
        <v>33</v>
      </c>
      <c r="F398" s="22" t="s">
        <v>34</v>
      </c>
      <c r="G398" s="21">
        <v>1111</v>
      </c>
      <c r="H398" s="21">
        <v>709800000</v>
      </c>
      <c r="I398" s="21">
        <v>0</v>
      </c>
      <c r="J398" s="23" t="s">
        <v>37</v>
      </c>
      <c r="K398" s="24">
        <v>0</v>
      </c>
      <c r="L398" s="24">
        <v>6000000</v>
      </c>
      <c r="M398" s="24">
        <v>0</v>
      </c>
      <c r="N398" s="24">
        <f t="shared" si="73"/>
        <v>6000000</v>
      </c>
      <c r="O398" s="24">
        <v>0</v>
      </c>
      <c r="P398" s="24">
        <v>0</v>
      </c>
      <c r="Q398" s="24">
        <v>0</v>
      </c>
      <c r="R398" s="24">
        <v>0</v>
      </c>
      <c r="S398" s="24">
        <v>0</v>
      </c>
      <c r="T398" s="24">
        <v>6000000</v>
      </c>
      <c r="U398" s="24">
        <v>6000000</v>
      </c>
      <c r="V398" s="24">
        <v>0</v>
      </c>
      <c r="W398" s="24">
        <f t="shared" si="74"/>
        <v>6000000</v>
      </c>
      <c r="X398" s="25">
        <f t="shared" si="64"/>
        <v>0</v>
      </c>
      <c r="Y398" s="25">
        <f t="shared" si="65"/>
        <v>0</v>
      </c>
      <c r="Z398" s="25">
        <f t="shared" si="66"/>
        <v>0</v>
      </c>
      <c r="AA398" s="25">
        <f t="shared" si="67"/>
        <v>0</v>
      </c>
    </row>
    <row r="399" spans="1:27" ht="16" hidden="1" customHeight="1" outlineLevel="4" x14ac:dyDescent="0.35">
      <c r="A399" s="21" t="s">
        <v>335</v>
      </c>
      <c r="B399" s="21" t="s">
        <v>31</v>
      </c>
      <c r="C399" s="21">
        <v>0</v>
      </c>
      <c r="D399" s="21" t="s">
        <v>38</v>
      </c>
      <c r="E399" s="21" t="s">
        <v>33</v>
      </c>
      <c r="F399" s="22" t="s">
        <v>34</v>
      </c>
      <c r="G399" s="21">
        <v>1111</v>
      </c>
      <c r="H399" s="21">
        <v>709800000</v>
      </c>
      <c r="I399" s="21">
        <v>0</v>
      </c>
      <c r="J399" s="23" t="s">
        <v>39</v>
      </c>
      <c r="K399" s="24">
        <v>1895636</v>
      </c>
      <c r="L399" s="24">
        <v>1895636</v>
      </c>
      <c r="M399" s="24">
        <v>0</v>
      </c>
      <c r="N399" s="24">
        <f t="shared" si="73"/>
        <v>1895636</v>
      </c>
      <c r="O399" s="24">
        <v>0</v>
      </c>
      <c r="P399" s="24">
        <v>0</v>
      </c>
      <c r="Q399" s="24">
        <v>0</v>
      </c>
      <c r="R399" s="24">
        <v>919349.75</v>
      </c>
      <c r="S399" s="24">
        <v>919349.75</v>
      </c>
      <c r="T399" s="24">
        <v>976286.25</v>
      </c>
      <c r="U399" s="24">
        <v>976286.25</v>
      </c>
      <c r="V399" s="24">
        <v>0</v>
      </c>
      <c r="W399" s="24">
        <f t="shared" si="74"/>
        <v>976286.25</v>
      </c>
      <c r="X399" s="25">
        <f t="shared" si="64"/>
        <v>0.4849822170501088</v>
      </c>
      <c r="Y399" s="25">
        <f t="shared" si="65"/>
        <v>0.4849822170501088</v>
      </c>
      <c r="Z399" s="25">
        <f t="shared" si="66"/>
        <v>0</v>
      </c>
      <c r="AA399" s="25">
        <f t="shared" si="67"/>
        <v>0.4849822170501088</v>
      </c>
    </row>
    <row r="400" spans="1:27" ht="16" hidden="1" customHeight="1" outlineLevel="4" x14ac:dyDescent="0.35">
      <c r="A400" s="21" t="s">
        <v>335</v>
      </c>
      <c r="B400" s="21" t="s">
        <v>31</v>
      </c>
      <c r="C400" s="21">
        <v>0</v>
      </c>
      <c r="D400" s="21" t="s">
        <v>42</v>
      </c>
      <c r="E400" s="21" t="s">
        <v>33</v>
      </c>
      <c r="F400" s="22" t="s">
        <v>34</v>
      </c>
      <c r="G400" s="21">
        <v>1111</v>
      </c>
      <c r="H400" s="21">
        <v>709800000</v>
      </c>
      <c r="I400" s="21">
        <v>0</v>
      </c>
      <c r="J400" s="23" t="s">
        <v>43</v>
      </c>
      <c r="K400" s="24">
        <v>202227097</v>
      </c>
      <c r="L400" s="24">
        <v>202227097</v>
      </c>
      <c r="M400" s="24">
        <v>0</v>
      </c>
      <c r="N400" s="24">
        <f t="shared" si="73"/>
        <v>202227097</v>
      </c>
      <c r="O400" s="24">
        <v>0</v>
      </c>
      <c r="P400" s="24">
        <v>0</v>
      </c>
      <c r="Q400" s="24">
        <v>0</v>
      </c>
      <c r="R400" s="24">
        <v>83216367.299999997</v>
      </c>
      <c r="S400" s="24">
        <v>83216367.299999997</v>
      </c>
      <c r="T400" s="24">
        <v>119010729.7</v>
      </c>
      <c r="U400" s="24">
        <v>119010729.7</v>
      </c>
      <c r="V400" s="24">
        <v>0</v>
      </c>
      <c r="W400" s="24">
        <f t="shared" si="74"/>
        <v>119010729.7</v>
      </c>
      <c r="X400" s="25">
        <f t="shared" si="64"/>
        <v>0.41149958899919331</v>
      </c>
      <c r="Y400" s="25">
        <f t="shared" si="65"/>
        <v>0.41149958899919331</v>
      </c>
      <c r="Z400" s="25">
        <f t="shared" si="66"/>
        <v>0</v>
      </c>
      <c r="AA400" s="25">
        <f t="shared" si="67"/>
        <v>0.41149958899919331</v>
      </c>
    </row>
    <row r="401" spans="1:27" ht="16" hidden="1" customHeight="1" outlineLevel="4" x14ac:dyDescent="0.35">
      <c r="A401" s="21" t="s">
        <v>335</v>
      </c>
      <c r="B401" s="21" t="s">
        <v>31</v>
      </c>
      <c r="C401" s="21">
        <v>0</v>
      </c>
      <c r="D401" s="21" t="s">
        <v>44</v>
      </c>
      <c r="E401" s="21" t="s">
        <v>33</v>
      </c>
      <c r="F401" s="22" t="s">
        <v>34</v>
      </c>
      <c r="G401" s="21">
        <v>1111</v>
      </c>
      <c r="H401" s="21">
        <v>709800000</v>
      </c>
      <c r="I401" s="21">
        <v>0</v>
      </c>
      <c r="J401" s="23" t="s">
        <v>45</v>
      </c>
      <c r="K401" s="24">
        <v>238293582</v>
      </c>
      <c r="L401" s="24">
        <v>238293582</v>
      </c>
      <c r="M401" s="24">
        <v>0</v>
      </c>
      <c r="N401" s="24">
        <f t="shared" si="73"/>
        <v>238293582</v>
      </c>
      <c r="O401" s="24">
        <v>0</v>
      </c>
      <c r="P401" s="24">
        <v>0</v>
      </c>
      <c r="Q401" s="24">
        <v>0</v>
      </c>
      <c r="R401" s="24">
        <v>100443716.17</v>
      </c>
      <c r="S401" s="24">
        <v>100443716.17</v>
      </c>
      <c r="T401" s="24">
        <v>137849865.83000001</v>
      </c>
      <c r="U401" s="24">
        <v>137849865.83000001</v>
      </c>
      <c r="V401" s="24">
        <v>0</v>
      </c>
      <c r="W401" s="24">
        <f t="shared" si="74"/>
        <v>137849865.82999998</v>
      </c>
      <c r="X401" s="25">
        <f t="shared" ref="X401:X464" si="80">IFERROR(($R401/$L401),0)</f>
        <v>0.42151246931190955</v>
      </c>
      <c r="Y401" s="25">
        <f t="shared" ref="Y401:Y464" si="81">IFERROR(($R401/$N401),0)</f>
        <v>0.42151246931190955</v>
      </c>
      <c r="Z401" s="25">
        <f t="shared" ref="Z401:Z464" si="82">IFERROR((($O401+$P401+$Q401)/$N401),0)</f>
        <v>0</v>
      </c>
      <c r="AA401" s="25">
        <f t="shared" ref="AA401:AA464" si="83">$Y401+$Z401</f>
        <v>0.42151246931190955</v>
      </c>
    </row>
    <row r="402" spans="1:27" ht="16" hidden="1" customHeight="1" outlineLevel="4" x14ac:dyDescent="0.35">
      <c r="A402" s="21" t="s">
        <v>335</v>
      </c>
      <c r="B402" s="21" t="s">
        <v>31</v>
      </c>
      <c r="C402" s="21">
        <v>0</v>
      </c>
      <c r="D402" s="21" t="s">
        <v>46</v>
      </c>
      <c r="E402" s="21" t="s">
        <v>33</v>
      </c>
      <c r="F402" s="22" t="s">
        <v>34</v>
      </c>
      <c r="G402" s="21">
        <v>1111</v>
      </c>
      <c r="H402" s="21">
        <v>709800000</v>
      </c>
      <c r="I402" s="21">
        <v>0</v>
      </c>
      <c r="J402" s="23" t="s">
        <v>47</v>
      </c>
      <c r="K402" s="24">
        <v>125719212</v>
      </c>
      <c r="L402" s="24">
        <v>125719212</v>
      </c>
      <c r="M402" s="24">
        <v>0</v>
      </c>
      <c r="N402" s="24">
        <f t="shared" si="73"/>
        <v>125719212</v>
      </c>
      <c r="O402" s="24">
        <v>0</v>
      </c>
      <c r="P402" s="24">
        <v>0</v>
      </c>
      <c r="Q402" s="24">
        <v>0</v>
      </c>
      <c r="R402" s="24">
        <v>859200.54</v>
      </c>
      <c r="S402" s="24">
        <v>859200.54</v>
      </c>
      <c r="T402" s="24">
        <v>124860011.45999999</v>
      </c>
      <c r="U402" s="24">
        <v>124860011.45999999</v>
      </c>
      <c r="V402" s="24">
        <v>0</v>
      </c>
      <c r="W402" s="24">
        <f t="shared" si="74"/>
        <v>124860011.45999999</v>
      </c>
      <c r="X402" s="25">
        <f t="shared" si="80"/>
        <v>6.8342819393427314E-3</v>
      </c>
      <c r="Y402" s="25">
        <f t="shared" si="81"/>
        <v>6.8342819393427314E-3</v>
      </c>
      <c r="Z402" s="25">
        <f t="shared" si="82"/>
        <v>0</v>
      </c>
      <c r="AA402" s="25">
        <f t="shared" si="83"/>
        <v>6.8342819393427314E-3</v>
      </c>
    </row>
    <row r="403" spans="1:27" ht="16" hidden="1" customHeight="1" outlineLevel="4" x14ac:dyDescent="0.35">
      <c r="A403" s="21" t="s">
        <v>335</v>
      </c>
      <c r="B403" s="21" t="s">
        <v>31</v>
      </c>
      <c r="C403" s="21">
        <v>0</v>
      </c>
      <c r="D403" s="21" t="s">
        <v>48</v>
      </c>
      <c r="E403" s="21" t="s">
        <v>33</v>
      </c>
      <c r="F403" s="22" t="s">
        <v>34</v>
      </c>
      <c r="G403" s="21">
        <v>1111</v>
      </c>
      <c r="H403" s="21">
        <v>709800000</v>
      </c>
      <c r="I403" s="21">
        <v>0</v>
      </c>
      <c r="J403" s="23" t="s">
        <v>49</v>
      </c>
      <c r="K403" s="24">
        <v>115722703</v>
      </c>
      <c r="L403" s="24">
        <v>109722703</v>
      </c>
      <c r="M403" s="24">
        <v>0</v>
      </c>
      <c r="N403" s="24">
        <f t="shared" si="73"/>
        <v>109722703</v>
      </c>
      <c r="O403" s="24">
        <v>0</v>
      </c>
      <c r="P403" s="24">
        <v>0</v>
      </c>
      <c r="Q403" s="24">
        <v>0</v>
      </c>
      <c r="R403" s="24">
        <v>94896384.129999995</v>
      </c>
      <c r="S403" s="24">
        <v>94896384.129999995</v>
      </c>
      <c r="T403" s="24">
        <v>14826318.869999999</v>
      </c>
      <c r="U403" s="24">
        <v>14826318.869999999</v>
      </c>
      <c r="V403" s="24">
        <v>0</v>
      </c>
      <c r="W403" s="24">
        <f t="shared" si="74"/>
        <v>14826318.870000005</v>
      </c>
      <c r="X403" s="25">
        <f t="shared" si="80"/>
        <v>0.86487464795685898</v>
      </c>
      <c r="Y403" s="25">
        <f t="shared" si="81"/>
        <v>0.86487464795685898</v>
      </c>
      <c r="Z403" s="25">
        <f t="shared" si="82"/>
        <v>0</v>
      </c>
      <c r="AA403" s="25">
        <f t="shared" si="83"/>
        <v>0.86487464795685898</v>
      </c>
    </row>
    <row r="404" spans="1:27" ht="16" hidden="1" customHeight="1" outlineLevel="4" x14ac:dyDescent="0.35">
      <c r="A404" s="21" t="s">
        <v>335</v>
      </c>
      <c r="B404" s="21" t="s">
        <v>31</v>
      </c>
      <c r="C404" s="21">
        <v>0</v>
      </c>
      <c r="D404" s="21" t="s">
        <v>50</v>
      </c>
      <c r="E404" s="21" t="s">
        <v>33</v>
      </c>
      <c r="F404" s="22" t="s">
        <v>34</v>
      </c>
      <c r="G404" s="21">
        <v>1111</v>
      </c>
      <c r="H404" s="21">
        <v>709800000</v>
      </c>
      <c r="I404" s="21">
        <v>0</v>
      </c>
      <c r="J404" s="23" t="s">
        <v>51</v>
      </c>
      <c r="K404" s="24">
        <v>133285001</v>
      </c>
      <c r="L404" s="24">
        <v>133285001</v>
      </c>
      <c r="M404" s="24">
        <v>0</v>
      </c>
      <c r="N404" s="24">
        <f t="shared" si="73"/>
        <v>133285001</v>
      </c>
      <c r="O404" s="24">
        <v>0</v>
      </c>
      <c r="P404" s="24">
        <v>0</v>
      </c>
      <c r="Q404" s="24">
        <v>0</v>
      </c>
      <c r="R404" s="24">
        <v>53632394.909999996</v>
      </c>
      <c r="S404" s="24">
        <v>53632394.909999996</v>
      </c>
      <c r="T404" s="24">
        <v>79652606.090000004</v>
      </c>
      <c r="U404" s="24">
        <v>79652606.090000004</v>
      </c>
      <c r="V404" s="24">
        <v>0</v>
      </c>
      <c r="W404" s="24">
        <f t="shared" si="74"/>
        <v>79652606.090000004</v>
      </c>
      <c r="X404" s="25">
        <f t="shared" si="80"/>
        <v>0.40238882475605786</v>
      </c>
      <c r="Y404" s="25">
        <f t="shared" si="81"/>
        <v>0.40238882475605786</v>
      </c>
      <c r="Z404" s="25">
        <f t="shared" si="82"/>
        <v>0</v>
      </c>
      <c r="AA404" s="25">
        <f t="shared" si="83"/>
        <v>0.40238882475605786</v>
      </c>
    </row>
    <row r="405" spans="1:27" ht="16" hidden="1" customHeight="1" outlineLevel="4" x14ac:dyDescent="0.35">
      <c r="A405" s="21" t="s">
        <v>335</v>
      </c>
      <c r="B405" s="21" t="s">
        <v>31</v>
      </c>
      <c r="C405" s="21">
        <v>0</v>
      </c>
      <c r="D405" s="21" t="s">
        <v>52</v>
      </c>
      <c r="E405" s="21" t="s">
        <v>53</v>
      </c>
      <c r="F405" s="22" t="s">
        <v>34</v>
      </c>
      <c r="G405" s="21">
        <v>1112</v>
      </c>
      <c r="H405" s="21">
        <v>709800000</v>
      </c>
      <c r="I405" s="21">
        <v>0</v>
      </c>
      <c r="J405" s="23" t="s">
        <v>54</v>
      </c>
      <c r="K405" s="24">
        <v>136583033</v>
      </c>
      <c r="L405" s="24">
        <v>136583033</v>
      </c>
      <c r="M405" s="24">
        <v>0</v>
      </c>
      <c r="N405" s="24">
        <f t="shared" si="73"/>
        <v>136583033</v>
      </c>
      <c r="O405" s="24">
        <v>0</v>
      </c>
      <c r="P405" s="24">
        <v>83528811</v>
      </c>
      <c r="Q405" s="24">
        <v>0</v>
      </c>
      <c r="R405" s="24">
        <v>53054222</v>
      </c>
      <c r="S405" s="24">
        <v>53054222</v>
      </c>
      <c r="T405" s="24">
        <v>0</v>
      </c>
      <c r="U405" s="24">
        <v>0</v>
      </c>
      <c r="V405" s="24">
        <v>0</v>
      </c>
      <c r="W405" s="24">
        <f t="shared" si="74"/>
        <v>0</v>
      </c>
      <c r="X405" s="25">
        <f t="shared" si="80"/>
        <v>0.38843933126012803</v>
      </c>
      <c r="Y405" s="25">
        <f t="shared" si="81"/>
        <v>0.38843933126012803</v>
      </c>
      <c r="Z405" s="25">
        <f t="shared" si="82"/>
        <v>0.61156066873987192</v>
      </c>
      <c r="AA405" s="25">
        <f t="shared" si="83"/>
        <v>1</v>
      </c>
    </row>
    <row r="406" spans="1:27" ht="16" hidden="1" customHeight="1" outlineLevel="4" x14ac:dyDescent="0.35">
      <c r="A406" s="21" t="s">
        <v>335</v>
      </c>
      <c r="B406" s="21" t="s">
        <v>31</v>
      </c>
      <c r="C406" s="21">
        <v>0</v>
      </c>
      <c r="D406" s="21" t="s">
        <v>55</v>
      </c>
      <c r="E406" s="21" t="s">
        <v>53</v>
      </c>
      <c r="F406" s="22" t="s">
        <v>34</v>
      </c>
      <c r="G406" s="21">
        <v>1112</v>
      </c>
      <c r="H406" s="21">
        <v>709800000</v>
      </c>
      <c r="I406" s="21">
        <v>0</v>
      </c>
      <c r="J406" s="23" t="s">
        <v>56</v>
      </c>
      <c r="K406" s="24">
        <v>7546171</v>
      </c>
      <c r="L406" s="24">
        <v>7546171</v>
      </c>
      <c r="M406" s="24">
        <v>0</v>
      </c>
      <c r="N406" s="24">
        <f t="shared" si="73"/>
        <v>7546171</v>
      </c>
      <c r="O406" s="24">
        <v>0</v>
      </c>
      <c r="P406" s="24">
        <v>4678364</v>
      </c>
      <c r="Q406" s="24">
        <v>0</v>
      </c>
      <c r="R406" s="24">
        <v>2867807</v>
      </c>
      <c r="S406" s="24">
        <v>2867807</v>
      </c>
      <c r="T406" s="24">
        <v>0</v>
      </c>
      <c r="U406" s="24">
        <v>0</v>
      </c>
      <c r="V406" s="24">
        <v>0</v>
      </c>
      <c r="W406" s="24">
        <f t="shared" si="74"/>
        <v>0</v>
      </c>
      <c r="X406" s="25">
        <f t="shared" si="80"/>
        <v>0.38003472224522872</v>
      </c>
      <c r="Y406" s="25">
        <f t="shared" si="81"/>
        <v>0.38003472224522872</v>
      </c>
      <c r="Z406" s="25">
        <f t="shared" si="82"/>
        <v>0.61996527775477128</v>
      </c>
      <c r="AA406" s="25">
        <f t="shared" si="83"/>
        <v>1</v>
      </c>
    </row>
    <row r="407" spans="1:27" ht="16" hidden="1" customHeight="1" outlineLevel="4" x14ac:dyDescent="0.35">
      <c r="A407" s="21" t="s">
        <v>335</v>
      </c>
      <c r="B407" s="21" t="s">
        <v>31</v>
      </c>
      <c r="C407" s="21">
        <v>0</v>
      </c>
      <c r="D407" s="21" t="s">
        <v>57</v>
      </c>
      <c r="E407" s="21" t="s">
        <v>53</v>
      </c>
      <c r="F407" s="22" t="s">
        <v>34</v>
      </c>
      <c r="G407" s="21">
        <v>1112</v>
      </c>
      <c r="H407" s="21">
        <v>709800000</v>
      </c>
      <c r="I407" s="21">
        <v>0</v>
      </c>
      <c r="J407" s="23" t="s">
        <v>58</v>
      </c>
      <c r="K407" s="24">
        <v>30946077</v>
      </c>
      <c r="L407" s="24">
        <v>30946077</v>
      </c>
      <c r="M407" s="24">
        <v>0</v>
      </c>
      <c r="N407" s="24">
        <f t="shared" si="73"/>
        <v>30946077</v>
      </c>
      <c r="O407" s="24">
        <v>0</v>
      </c>
      <c r="P407" s="24">
        <v>22141356</v>
      </c>
      <c r="Q407" s="24">
        <v>0</v>
      </c>
      <c r="R407" s="24">
        <v>8804721</v>
      </c>
      <c r="S407" s="24">
        <v>8804721</v>
      </c>
      <c r="T407" s="24">
        <v>0</v>
      </c>
      <c r="U407" s="24">
        <v>0</v>
      </c>
      <c r="V407" s="24">
        <v>0</v>
      </c>
      <c r="W407" s="24">
        <f t="shared" si="74"/>
        <v>0</v>
      </c>
      <c r="X407" s="25">
        <f t="shared" si="80"/>
        <v>0.28451816364316551</v>
      </c>
      <c r="Y407" s="25">
        <f t="shared" si="81"/>
        <v>0.28451816364316551</v>
      </c>
      <c r="Z407" s="25">
        <f t="shared" si="82"/>
        <v>0.71548183635683449</v>
      </c>
      <c r="AA407" s="25">
        <f t="shared" si="83"/>
        <v>1</v>
      </c>
    </row>
    <row r="408" spans="1:27" ht="16" hidden="1" customHeight="1" outlineLevel="4" x14ac:dyDescent="0.35">
      <c r="A408" s="21" t="s">
        <v>335</v>
      </c>
      <c r="B408" s="21" t="s">
        <v>31</v>
      </c>
      <c r="C408" s="21">
        <v>0</v>
      </c>
      <c r="D408" s="21" t="s">
        <v>59</v>
      </c>
      <c r="E408" s="21" t="s">
        <v>53</v>
      </c>
      <c r="F408" s="22" t="s">
        <v>34</v>
      </c>
      <c r="G408" s="21">
        <v>1112</v>
      </c>
      <c r="H408" s="21">
        <v>709800000</v>
      </c>
      <c r="I408" s="21">
        <v>0</v>
      </c>
      <c r="J408" s="23" t="s">
        <v>60</v>
      </c>
      <c r="K408" s="24">
        <v>45277027</v>
      </c>
      <c r="L408" s="24">
        <v>45277027</v>
      </c>
      <c r="M408" s="24">
        <v>0</v>
      </c>
      <c r="N408" s="24">
        <f t="shared" si="73"/>
        <v>45277027</v>
      </c>
      <c r="O408" s="24">
        <v>0</v>
      </c>
      <c r="P408" s="24">
        <v>28070263</v>
      </c>
      <c r="Q408" s="24">
        <v>0</v>
      </c>
      <c r="R408" s="24">
        <v>17206764</v>
      </c>
      <c r="S408" s="24">
        <v>17206764</v>
      </c>
      <c r="T408" s="24">
        <v>0</v>
      </c>
      <c r="U408" s="24">
        <v>0</v>
      </c>
      <c r="V408" s="24">
        <v>0</v>
      </c>
      <c r="W408" s="24">
        <f t="shared" si="74"/>
        <v>0</v>
      </c>
      <c r="X408" s="25">
        <f t="shared" si="80"/>
        <v>0.38003299112373257</v>
      </c>
      <c r="Y408" s="25">
        <f t="shared" si="81"/>
        <v>0.38003299112373257</v>
      </c>
      <c r="Z408" s="25">
        <f t="shared" si="82"/>
        <v>0.61996700887626743</v>
      </c>
      <c r="AA408" s="25">
        <f t="shared" si="83"/>
        <v>1</v>
      </c>
    </row>
    <row r="409" spans="1:27" ht="16" hidden="1" customHeight="1" outlineLevel="4" x14ac:dyDescent="0.35">
      <c r="A409" s="21" t="s">
        <v>335</v>
      </c>
      <c r="B409" s="21" t="s">
        <v>31</v>
      </c>
      <c r="C409" s="21">
        <v>0</v>
      </c>
      <c r="D409" s="21" t="s">
        <v>61</v>
      </c>
      <c r="E409" s="21" t="s">
        <v>53</v>
      </c>
      <c r="F409" s="22" t="s">
        <v>34</v>
      </c>
      <c r="G409" s="21">
        <v>1112</v>
      </c>
      <c r="H409" s="21">
        <v>709800000</v>
      </c>
      <c r="I409" s="21">
        <v>0</v>
      </c>
      <c r="J409" s="23" t="s">
        <v>62</v>
      </c>
      <c r="K409" s="24">
        <v>22638514</v>
      </c>
      <c r="L409" s="24">
        <v>22638514</v>
      </c>
      <c r="M409" s="24">
        <v>0</v>
      </c>
      <c r="N409" s="24">
        <f t="shared" si="73"/>
        <v>22638514</v>
      </c>
      <c r="O409" s="24">
        <v>0</v>
      </c>
      <c r="P409" s="24">
        <v>14035128</v>
      </c>
      <c r="Q409" s="24">
        <v>0</v>
      </c>
      <c r="R409" s="24">
        <v>8603386</v>
      </c>
      <c r="S409" s="24">
        <v>8603386</v>
      </c>
      <c r="T409" s="24">
        <v>0</v>
      </c>
      <c r="U409" s="24">
        <v>0</v>
      </c>
      <c r="V409" s="24">
        <v>0</v>
      </c>
      <c r="W409" s="24">
        <f t="shared" si="74"/>
        <v>0</v>
      </c>
      <c r="X409" s="25">
        <f t="shared" si="80"/>
        <v>0.38003315942026938</v>
      </c>
      <c r="Y409" s="25">
        <f t="shared" si="81"/>
        <v>0.38003315942026938</v>
      </c>
      <c r="Z409" s="25">
        <f t="shared" si="82"/>
        <v>0.61996684057973062</v>
      </c>
      <c r="AA409" s="25">
        <f t="shared" si="83"/>
        <v>1</v>
      </c>
    </row>
    <row r="410" spans="1:27" ht="16" hidden="1" customHeight="1" outlineLevel="4" x14ac:dyDescent="0.35">
      <c r="A410" s="21" t="s">
        <v>335</v>
      </c>
      <c r="B410" s="21" t="s">
        <v>31</v>
      </c>
      <c r="C410" s="21">
        <v>0</v>
      </c>
      <c r="D410" s="21" t="s">
        <v>63</v>
      </c>
      <c r="E410" s="21" t="s">
        <v>53</v>
      </c>
      <c r="F410" s="22" t="s">
        <v>34</v>
      </c>
      <c r="G410" s="21">
        <v>1112</v>
      </c>
      <c r="H410" s="21">
        <v>709800000</v>
      </c>
      <c r="I410" s="21">
        <v>0</v>
      </c>
      <c r="J410" s="23" t="s">
        <v>64</v>
      </c>
      <c r="K410" s="24">
        <v>63044045</v>
      </c>
      <c r="L410" s="24">
        <v>63044045</v>
      </c>
      <c r="M410" s="24">
        <v>0</v>
      </c>
      <c r="N410" s="24">
        <f t="shared" si="73"/>
        <v>63044045</v>
      </c>
      <c r="O410" s="24">
        <v>0</v>
      </c>
      <c r="P410" s="24">
        <v>30536450.940000001</v>
      </c>
      <c r="Q410" s="24">
        <v>0</v>
      </c>
      <c r="R410" s="24">
        <v>32507594.059999999</v>
      </c>
      <c r="S410" s="24">
        <v>32507594.059999999</v>
      </c>
      <c r="T410" s="24">
        <v>0</v>
      </c>
      <c r="U410" s="24">
        <v>0</v>
      </c>
      <c r="V410" s="24">
        <v>0</v>
      </c>
      <c r="W410" s="24">
        <f t="shared" si="74"/>
        <v>0</v>
      </c>
      <c r="X410" s="25">
        <f t="shared" si="80"/>
        <v>0.51563306351932203</v>
      </c>
      <c r="Y410" s="25">
        <f t="shared" si="81"/>
        <v>0.51563306351932203</v>
      </c>
      <c r="Z410" s="25">
        <f t="shared" si="82"/>
        <v>0.48436693648067791</v>
      </c>
      <c r="AA410" s="25">
        <f t="shared" si="83"/>
        <v>1</v>
      </c>
    </row>
    <row r="411" spans="1:27" ht="16" hidden="1" customHeight="1" outlineLevel="3" x14ac:dyDescent="0.35">
      <c r="A411" s="38"/>
      <c r="B411" s="38"/>
      <c r="C411" s="38" t="s">
        <v>469</v>
      </c>
      <c r="D411" s="38"/>
      <c r="E411" s="38"/>
      <c r="F411" s="47"/>
      <c r="G411" s="38"/>
      <c r="H411" s="38"/>
      <c r="I411" s="38"/>
      <c r="J411" s="48"/>
      <c r="K411" s="49">
        <f t="shared" ref="K411:W411" si="84">SUBTOTAL(9,K397:K410)</f>
        <v>1920119295</v>
      </c>
      <c r="L411" s="49">
        <f t="shared" si="84"/>
        <v>1920119295</v>
      </c>
      <c r="M411" s="49">
        <f t="shared" si="84"/>
        <v>0</v>
      </c>
      <c r="N411" s="49">
        <f t="shared" si="84"/>
        <v>1920119295</v>
      </c>
      <c r="O411" s="49">
        <f t="shared" si="84"/>
        <v>0</v>
      </c>
      <c r="P411" s="49">
        <f t="shared" si="84"/>
        <v>182990372.94</v>
      </c>
      <c r="Q411" s="49">
        <f t="shared" si="84"/>
        <v>0</v>
      </c>
      <c r="R411" s="49">
        <f t="shared" si="84"/>
        <v>701270309.88</v>
      </c>
      <c r="S411" s="49">
        <f t="shared" si="84"/>
        <v>701270309.88</v>
      </c>
      <c r="T411" s="49">
        <f t="shared" si="84"/>
        <v>1035858612.1800002</v>
      </c>
      <c r="U411" s="49">
        <f t="shared" si="84"/>
        <v>1035858612.1800002</v>
      </c>
      <c r="V411" s="49">
        <f t="shared" si="84"/>
        <v>0</v>
      </c>
      <c r="W411" s="49">
        <f t="shared" si="84"/>
        <v>1035858612.1800001</v>
      </c>
      <c r="X411" s="50">
        <f t="shared" si="80"/>
        <v>0.36522226077625036</v>
      </c>
      <c r="Y411" s="50">
        <f t="shared" si="81"/>
        <v>0.36522226077625036</v>
      </c>
      <c r="Z411" s="50">
        <f t="shared" si="82"/>
        <v>9.5301564552008736E-2</v>
      </c>
      <c r="AA411" s="50">
        <f t="shared" si="83"/>
        <v>0.46052382532825908</v>
      </c>
    </row>
    <row r="412" spans="1:27" ht="16" hidden="1" customHeight="1" outlineLevel="4" x14ac:dyDescent="0.35">
      <c r="A412" s="21" t="s">
        <v>335</v>
      </c>
      <c r="B412" s="21" t="s">
        <v>31</v>
      </c>
      <c r="C412" s="21">
        <v>1</v>
      </c>
      <c r="D412" s="21" t="s">
        <v>69</v>
      </c>
      <c r="E412" s="21" t="s">
        <v>33</v>
      </c>
      <c r="F412" s="22" t="s">
        <v>34</v>
      </c>
      <c r="G412" s="21">
        <v>1120</v>
      </c>
      <c r="H412" s="21">
        <v>709800000</v>
      </c>
      <c r="I412" s="21">
        <v>0</v>
      </c>
      <c r="J412" s="23" t="s">
        <v>70</v>
      </c>
      <c r="K412" s="24">
        <v>956115850</v>
      </c>
      <c r="L412" s="24">
        <v>956115850</v>
      </c>
      <c r="M412" s="24">
        <v>0</v>
      </c>
      <c r="N412" s="24">
        <f t="shared" si="73"/>
        <v>956115850</v>
      </c>
      <c r="O412" s="24">
        <v>0</v>
      </c>
      <c r="P412" s="24">
        <v>29859728.09</v>
      </c>
      <c r="Q412" s="24">
        <v>11255511.9</v>
      </c>
      <c r="R412" s="24">
        <v>344262601.72000003</v>
      </c>
      <c r="S412" s="24">
        <v>344262601.72000003</v>
      </c>
      <c r="T412" s="24">
        <v>104291418.29000001</v>
      </c>
      <c r="U412" s="24">
        <v>570738008.28999996</v>
      </c>
      <c r="V412" s="24">
        <v>0</v>
      </c>
      <c r="W412" s="24">
        <f t="shared" si="74"/>
        <v>570738008.28999996</v>
      </c>
      <c r="X412" s="25">
        <f t="shared" si="80"/>
        <v>0.36006369073371186</v>
      </c>
      <c r="Y412" s="25">
        <f t="shared" si="81"/>
        <v>0.36006369073371186</v>
      </c>
      <c r="Z412" s="25">
        <f t="shared" si="82"/>
        <v>4.3002362098693375E-2</v>
      </c>
      <c r="AA412" s="25">
        <f t="shared" si="83"/>
        <v>0.40306605283240526</v>
      </c>
    </row>
    <row r="413" spans="1:27" ht="16" hidden="1" customHeight="1" outlineLevel="4" x14ac:dyDescent="0.35">
      <c r="A413" s="21" t="s">
        <v>335</v>
      </c>
      <c r="B413" s="21" t="s">
        <v>31</v>
      </c>
      <c r="C413" s="21">
        <v>1</v>
      </c>
      <c r="D413" s="21" t="s">
        <v>71</v>
      </c>
      <c r="E413" s="21" t="s">
        <v>33</v>
      </c>
      <c r="F413" s="22" t="s">
        <v>34</v>
      </c>
      <c r="G413" s="21">
        <v>1120</v>
      </c>
      <c r="H413" s="21">
        <v>709800000</v>
      </c>
      <c r="I413" s="21">
        <v>0</v>
      </c>
      <c r="J413" s="23" t="s">
        <v>72</v>
      </c>
      <c r="K413" s="24">
        <v>780000000</v>
      </c>
      <c r="L413" s="24">
        <v>779967431.32000005</v>
      </c>
      <c r="M413" s="24">
        <v>-120000000</v>
      </c>
      <c r="N413" s="24">
        <f t="shared" si="73"/>
        <v>779967431.32000005</v>
      </c>
      <c r="O413" s="24">
        <v>0</v>
      </c>
      <c r="P413" s="24">
        <v>0</v>
      </c>
      <c r="Q413" s="24">
        <v>0</v>
      </c>
      <c r="R413" s="24">
        <v>0</v>
      </c>
      <c r="S413" s="24">
        <v>0</v>
      </c>
      <c r="T413" s="24">
        <v>100000000</v>
      </c>
      <c r="U413" s="24">
        <v>779967431.32000005</v>
      </c>
      <c r="V413" s="24">
        <v>0</v>
      </c>
      <c r="W413" s="24">
        <f t="shared" si="74"/>
        <v>779967431.32000005</v>
      </c>
      <c r="X413" s="25">
        <f t="shared" si="80"/>
        <v>0</v>
      </c>
      <c r="Y413" s="25">
        <f t="shared" si="81"/>
        <v>0</v>
      </c>
      <c r="Z413" s="25">
        <f t="shared" si="82"/>
        <v>0</v>
      </c>
      <c r="AA413" s="25">
        <f t="shared" si="83"/>
        <v>0</v>
      </c>
    </row>
    <row r="414" spans="1:27" ht="16" hidden="1" customHeight="1" outlineLevel="4" x14ac:dyDescent="0.35">
      <c r="A414" s="21" t="s">
        <v>335</v>
      </c>
      <c r="B414" s="21" t="s">
        <v>31</v>
      </c>
      <c r="C414" s="21">
        <v>1</v>
      </c>
      <c r="D414" s="21" t="s">
        <v>211</v>
      </c>
      <c r="E414" s="21" t="s">
        <v>33</v>
      </c>
      <c r="F414" s="22" t="s">
        <v>34</v>
      </c>
      <c r="G414" s="21">
        <v>1120</v>
      </c>
      <c r="H414" s="21">
        <v>709800000</v>
      </c>
      <c r="I414" s="21">
        <v>0</v>
      </c>
      <c r="J414" s="23" t="s">
        <v>336</v>
      </c>
      <c r="K414" s="24">
        <v>640950512</v>
      </c>
      <c r="L414" s="24">
        <v>640950512</v>
      </c>
      <c r="M414" s="24">
        <v>0</v>
      </c>
      <c r="N414" s="24">
        <f t="shared" si="73"/>
        <v>640950512</v>
      </c>
      <c r="O414" s="24">
        <v>321160000</v>
      </c>
      <c r="P414" s="24">
        <v>5004629.75</v>
      </c>
      <c r="Q414" s="24">
        <v>774875.02</v>
      </c>
      <c r="R414" s="24">
        <v>11832072.6</v>
      </c>
      <c r="S414" s="24">
        <v>11832072.6</v>
      </c>
      <c r="T414" s="24">
        <v>202178934.63</v>
      </c>
      <c r="U414" s="24">
        <v>302178934.63</v>
      </c>
      <c r="V414" s="24">
        <v>0</v>
      </c>
      <c r="W414" s="24">
        <f t="shared" si="74"/>
        <v>302178934.63</v>
      </c>
      <c r="X414" s="25">
        <f t="shared" si="80"/>
        <v>1.8460196814695733E-2</v>
      </c>
      <c r="Y414" s="25">
        <f t="shared" si="81"/>
        <v>1.8460196814695733E-2</v>
      </c>
      <c r="Z414" s="25">
        <f t="shared" si="82"/>
        <v>0.51008541010417352</v>
      </c>
      <c r="AA414" s="25">
        <f t="shared" si="83"/>
        <v>0.5285456069188692</v>
      </c>
    </row>
    <row r="415" spans="1:27" ht="16" hidden="1" customHeight="1" outlineLevel="4" x14ac:dyDescent="0.35">
      <c r="A415" s="21" t="s">
        <v>335</v>
      </c>
      <c r="B415" s="21" t="s">
        <v>31</v>
      </c>
      <c r="C415" s="21">
        <v>1</v>
      </c>
      <c r="D415" s="21" t="s">
        <v>77</v>
      </c>
      <c r="E415" s="21" t="s">
        <v>33</v>
      </c>
      <c r="F415" s="22" t="s">
        <v>34</v>
      </c>
      <c r="G415" s="21">
        <v>1120</v>
      </c>
      <c r="H415" s="21">
        <v>709800000</v>
      </c>
      <c r="I415" s="21">
        <v>0</v>
      </c>
      <c r="J415" s="23" t="s">
        <v>78</v>
      </c>
      <c r="K415" s="24">
        <v>2003000</v>
      </c>
      <c r="L415" s="24">
        <v>2003000</v>
      </c>
      <c r="M415" s="24">
        <v>0</v>
      </c>
      <c r="N415" s="24">
        <f t="shared" si="73"/>
        <v>2003000</v>
      </c>
      <c r="O415" s="24">
        <v>0</v>
      </c>
      <c r="P415" s="24">
        <v>1226785</v>
      </c>
      <c r="Q415" s="24">
        <v>0</v>
      </c>
      <c r="R415" s="24">
        <v>251715</v>
      </c>
      <c r="S415" s="24">
        <v>251715</v>
      </c>
      <c r="T415" s="24">
        <v>24500</v>
      </c>
      <c r="U415" s="24">
        <v>524500</v>
      </c>
      <c r="V415" s="24">
        <v>0</v>
      </c>
      <c r="W415" s="24">
        <f t="shared" si="74"/>
        <v>524500</v>
      </c>
      <c r="X415" s="25">
        <f t="shared" si="80"/>
        <v>0.12566899650524213</v>
      </c>
      <c r="Y415" s="25">
        <f t="shared" si="81"/>
        <v>0.12566899650524213</v>
      </c>
      <c r="Z415" s="25">
        <f t="shared" si="82"/>
        <v>0.61247378931602592</v>
      </c>
      <c r="AA415" s="25">
        <f t="shared" si="83"/>
        <v>0.73814278582126802</v>
      </c>
    </row>
    <row r="416" spans="1:27" ht="16" hidden="1" customHeight="1" outlineLevel="4" x14ac:dyDescent="0.35">
      <c r="A416" s="21" t="s">
        <v>335</v>
      </c>
      <c r="B416" s="21" t="s">
        <v>31</v>
      </c>
      <c r="C416" s="21">
        <v>1</v>
      </c>
      <c r="D416" s="21" t="s">
        <v>79</v>
      </c>
      <c r="E416" s="21" t="s">
        <v>33</v>
      </c>
      <c r="F416" s="22" t="s">
        <v>34</v>
      </c>
      <c r="G416" s="21">
        <v>1120</v>
      </c>
      <c r="H416" s="21">
        <v>709800000</v>
      </c>
      <c r="I416" s="21">
        <v>0</v>
      </c>
      <c r="J416" s="23" t="s">
        <v>80</v>
      </c>
      <c r="K416" s="24">
        <v>10000800</v>
      </c>
      <c r="L416" s="24">
        <v>10000800</v>
      </c>
      <c r="M416" s="24">
        <v>0</v>
      </c>
      <c r="N416" s="24">
        <f t="shared" si="73"/>
        <v>10000800</v>
      </c>
      <c r="O416" s="24">
        <v>0</v>
      </c>
      <c r="P416" s="24">
        <v>6574936.4000000004</v>
      </c>
      <c r="Q416" s="24">
        <v>0</v>
      </c>
      <c r="R416" s="24">
        <v>1366363.6</v>
      </c>
      <c r="S416" s="24">
        <v>1366363.6</v>
      </c>
      <c r="T416" s="24">
        <v>59500</v>
      </c>
      <c r="U416" s="24">
        <v>2059500</v>
      </c>
      <c r="V416" s="24">
        <v>0</v>
      </c>
      <c r="W416" s="24">
        <f t="shared" si="74"/>
        <v>2059500</v>
      </c>
      <c r="X416" s="25">
        <f t="shared" si="80"/>
        <v>0.13662542996560276</v>
      </c>
      <c r="Y416" s="25">
        <f t="shared" si="81"/>
        <v>0.13662542996560276</v>
      </c>
      <c r="Z416" s="25">
        <f t="shared" si="82"/>
        <v>0.65744104471642273</v>
      </c>
      <c r="AA416" s="25">
        <f t="shared" si="83"/>
        <v>0.79406647468202551</v>
      </c>
    </row>
    <row r="417" spans="1:27" ht="16" hidden="1" customHeight="1" outlineLevel="4" x14ac:dyDescent="0.35">
      <c r="A417" s="21" t="s">
        <v>335</v>
      </c>
      <c r="B417" s="21" t="s">
        <v>31</v>
      </c>
      <c r="C417" s="21">
        <v>1</v>
      </c>
      <c r="D417" s="21" t="s">
        <v>89</v>
      </c>
      <c r="E417" s="21" t="s">
        <v>33</v>
      </c>
      <c r="F417" s="22" t="s">
        <v>34</v>
      </c>
      <c r="G417" s="21">
        <v>1120</v>
      </c>
      <c r="H417" s="21">
        <v>709800000</v>
      </c>
      <c r="I417" s="21">
        <v>0</v>
      </c>
      <c r="J417" s="23" t="s">
        <v>90</v>
      </c>
      <c r="K417" s="24">
        <v>20000000</v>
      </c>
      <c r="L417" s="24">
        <v>20000000</v>
      </c>
      <c r="M417" s="24">
        <v>0</v>
      </c>
      <c r="N417" s="24">
        <f t="shared" si="73"/>
        <v>20000000</v>
      </c>
      <c r="O417" s="24">
        <v>0</v>
      </c>
      <c r="P417" s="24">
        <v>0</v>
      </c>
      <c r="Q417" s="24">
        <v>0</v>
      </c>
      <c r="R417" s="24">
        <v>0</v>
      </c>
      <c r="S417" s="24">
        <v>0</v>
      </c>
      <c r="T417" s="24">
        <v>10000000</v>
      </c>
      <c r="U417" s="24">
        <v>20000000</v>
      </c>
      <c r="V417" s="24">
        <v>0</v>
      </c>
      <c r="W417" s="24">
        <f t="shared" si="74"/>
        <v>20000000</v>
      </c>
      <c r="X417" s="25">
        <f t="shared" si="80"/>
        <v>0</v>
      </c>
      <c r="Y417" s="25">
        <f t="shared" si="81"/>
        <v>0</v>
      </c>
      <c r="Z417" s="25">
        <f t="shared" si="82"/>
        <v>0</v>
      </c>
      <c r="AA417" s="25">
        <f t="shared" si="83"/>
        <v>0</v>
      </c>
    </row>
    <row r="418" spans="1:27" ht="16" hidden="1" customHeight="1" outlineLevel="4" x14ac:dyDescent="0.35">
      <c r="A418" s="21" t="s">
        <v>335</v>
      </c>
      <c r="B418" s="21" t="s">
        <v>31</v>
      </c>
      <c r="C418" s="21">
        <v>1</v>
      </c>
      <c r="D418" s="21" t="s">
        <v>91</v>
      </c>
      <c r="E418" s="21" t="s">
        <v>33</v>
      </c>
      <c r="F418" s="22" t="s">
        <v>34</v>
      </c>
      <c r="G418" s="21">
        <v>1120</v>
      </c>
      <c r="H418" s="21">
        <v>709800000</v>
      </c>
      <c r="I418" s="21">
        <v>0</v>
      </c>
      <c r="J418" s="23" t="s">
        <v>92</v>
      </c>
      <c r="K418" s="24">
        <v>0</v>
      </c>
      <c r="L418" s="24">
        <v>32568.68</v>
      </c>
      <c r="M418" s="24">
        <v>0</v>
      </c>
      <c r="N418" s="24">
        <f t="shared" si="73"/>
        <v>32568.68</v>
      </c>
      <c r="O418" s="24">
        <v>0</v>
      </c>
      <c r="P418" s="24">
        <v>32568.68</v>
      </c>
      <c r="Q418" s="24">
        <v>0</v>
      </c>
      <c r="R418" s="24">
        <v>0</v>
      </c>
      <c r="S418" s="24">
        <v>0</v>
      </c>
      <c r="T418" s="24">
        <v>0</v>
      </c>
      <c r="U418" s="24">
        <v>0</v>
      </c>
      <c r="V418" s="24">
        <v>0</v>
      </c>
      <c r="W418" s="24">
        <f t="shared" si="74"/>
        <v>0</v>
      </c>
      <c r="X418" s="25">
        <f t="shared" si="80"/>
        <v>0</v>
      </c>
      <c r="Y418" s="25">
        <f t="shared" si="81"/>
        <v>0</v>
      </c>
      <c r="Z418" s="25">
        <f t="shared" si="82"/>
        <v>1</v>
      </c>
      <c r="AA418" s="25">
        <f t="shared" si="83"/>
        <v>1</v>
      </c>
    </row>
    <row r="419" spans="1:27" ht="16" hidden="1" customHeight="1" outlineLevel="3" x14ac:dyDescent="0.35">
      <c r="A419" s="38"/>
      <c r="B419" s="38"/>
      <c r="C419" s="38" t="s">
        <v>470</v>
      </c>
      <c r="D419" s="38"/>
      <c r="E419" s="38"/>
      <c r="F419" s="47"/>
      <c r="G419" s="38"/>
      <c r="H419" s="38"/>
      <c r="I419" s="38"/>
      <c r="J419" s="48"/>
      <c r="K419" s="49">
        <f t="shared" ref="K419:W419" si="85">SUBTOTAL(9,K412:K418)</f>
        <v>2409070162</v>
      </c>
      <c r="L419" s="49">
        <f t="shared" si="85"/>
        <v>2409070162</v>
      </c>
      <c r="M419" s="49">
        <f t="shared" si="85"/>
        <v>-120000000</v>
      </c>
      <c r="N419" s="49">
        <f t="shared" si="85"/>
        <v>2409070162</v>
      </c>
      <c r="O419" s="49">
        <f t="shared" si="85"/>
        <v>321160000</v>
      </c>
      <c r="P419" s="49">
        <f t="shared" si="85"/>
        <v>42698647.920000002</v>
      </c>
      <c r="Q419" s="49">
        <f t="shared" si="85"/>
        <v>12030386.92</v>
      </c>
      <c r="R419" s="49">
        <f t="shared" si="85"/>
        <v>357712752.92000008</v>
      </c>
      <c r="S419" s="49">
        <f t="shared" si="85"/>
        <v>357712752.92000008</v>
      </c>
      <c r="T419" s="49">
        <f t="shared" si="85"/>
        <v>416554352.92000002</v>
      </c>
      <c r="U419" s="49">
        <f t="shared" si="85"/>
        <v>1675468374.2400002</v>
      </c>
      <c r="V419" s="49">
        <f t="shared" si="85"/>
        <v>0</v>
      </c>
      <c r="W419" s="49">
        <f t="shared" si="85"/>
        <v>1675468374.2400002</v>
      </c>
      <c r="X419" s="50">
        <f t="shared" si="80"/>
        <v>0.14848581770778665</v>
      </c>
      <c r="Y419" s="50">
        <f t="shared" si="81"/>
        <v>0.14848581770778665</v>
      </c>
      <c r="Z419" s="50">
        <f t="shared" si="82"/>
        <v>0.15603075442515901</v>
      </c>
      <c r="AA419" s="50">
        <f t="shared" si="83"/>
        <v>0.3045165721329457</v>
      </c>
    </row>
    <row r="420" spans="1:27" ht="16" hidden="1" customHeight="1" outlineLevel="4" x14ac:dyDescent="0.35">
      <c r="A420" s="21" t="s">
        <v>335</v>
      </c>
      <c r="B420" s="21" t="s">
        <v>31</v>
      </c>
      <c r="C420" s="21">
        <v>2</v>
      </c>
      <c r="D420" s="21" t="s">
        <v>103</v>
      </c>
      <c r="E420" s="21" t="s">
        <v>33</v>
      </c>
      <c r="F420" s="22" t="s">
        <v>34</v>
      </c>
      <c r="G420" s="21">
        <v>1120</v>
      </c>
      <c r="H420" s="21">
        <v>709800000</v>
      </c>
      <c r="I420" s="21">
        <v>0</v>
      </c>
      <c r="J420" s="23" t="s">
        <v>104</v>
      </c>
      <c r="K420" s="24">
        <v>46643404</v>
      </c>
      <c r="L420" s="24">
        <v>46643404</v>
      </c>
      <c r="M420" s="24">
        <v>0</v>
      </c>
      <c r="N420" s="24">
        <f t="shared" si="73"/>
        <v>46643404</v>
      </c>
      <c r="O420" s="24">
        <v>12346000</v>
      </c>
      <c r="P420" s="24">
        <v>34282874.850000001</v>
      </c>
      <c r="Q420" s="24">
        <v>0</v>
      </c>
      <c r="R420" s="24">
        <v>0</v>
      </c>
      <c r="S420" s="24">
        <v>0</v>
      </c>
      <c r="T420" s="24">
        <v>14529.15</v>
      </c>
      <c r="U420" s="24">
        <v>14529.15</v>
      </c>
      <c r="V420" s="24">
        <v>0</v>
      </c>
      <c r="W420" s="24">
        <f t="shared" si="74"/>
        <v>14529.14999999851</v>
      </c>
      <c r="X420" s="25">
        <f t="shared" si="80"/>
        <v>0</v>
      </c>
      <c r="Y420" s="25">
        <f t="shared" si="81"/>
        <v>0</v>
      </c>
      <c r="Z420" s="25">
        <f t="shared" si="82"/>
        <v>0.99968850579601787</v>
      </c>
      <c r="AA420" s="25">
        <f t="shared" si="83"/>
        <v>0.99968850579601787</v>
      </c>
    </row>
    <row r="421" spans="1:27" ht="16" hidden="1" customHeight="1" outlineLevel="4" x14ac:dyDescent="0.35">
      <c r="A421" s="21" t="s">
        <v>335</v>
      </c>
      <c r="B421" s="21" t="s">
        <v>31</v>
      </c>
      <c r="C421" s="21">
        <v>2</v>
      </c>
      <c r="D421" s="21" t="s">
        <v>105</v>
      </c>
      <c r="E421" s="21" t="s">
        <v>33</v>
      </c>
      <c r="F421" s="22" t="s">
        <v>34</v>
      </c>
      <c r="G421" s="21">
        <v>1120</v>
      </c>
      <c r="H421" s="21">
        <v>709800000</v>
      </c>
      <c r="I421" s="21">
        <v>0</v>
      </c>
      <c r="J421" s="23" t="s">
        <v>106</v>
      </c>
      <c r="K421" s="24">
        <v>1409050</v>
      </c>
      <c r="L421" s="24">
        <v>1409050</v>
      </c>
      <c r="M421" s="24">
        <v>0</v>
      </c>
      <c r="N421" s="24">
        <f t="shared" si="73"/>
        <v>1409050</v>
      </c>
      <c r="O421" s="24">
        <v>0</v>
      </c>
      <c r="P421" s="24">
        <v>0</v>
      </c>
      <c r="Q421" s="24">
        <v>0</v>
      </c>
      <c r="R421" s="24">
        <v>0</v>
      </c>
      <c r="S421" s="24">
        <v>0</v>
      </c>
      <c r="T421" s="24">
        <v>0</v>
      </c>
      <c r="U421" s="24">
        <v>1409050</v>
      </c>
      <c r="V421" s="24">
        <v>0</v>
      </c>
      <c r="W421" s="24">
        <f t="shared" si="74"/>
        <v>1409050</v>
      </c>
      <c r="X421" s="25">
        <f t="shared" si="80"/>
        <v>0</v>
      </c>
      <c r="Y421" s="25">
        <f t="shared" si="81"/>
        <v>0</v>
      </c>
      <c r="Z421" s="25">
        <f t="shared" si="82"/>
        <v>0</v>
      </c>
      <c r="AA421" s="25">
        <f t="shared" si="83"/>
        <v>0</v>
      </c>
    </row>
    <row r="422" spans="1:27" ht="16" hidden="1" customHeight="1" outlineLevel="3" x14ac:dyDescent="0.35">
      <c r="A422" s="38"/>
      <c r="B422" s="38"/>
      <c r="C422" s="38" t="s">
        <v>471</v>
      </c>
      <c r="D422" s="38"/>
      <c r="E422" s="38"/>
      <c r="F422" s="47"/>
      <c r="G422" s="38"/>
      <c r="H422" s="38"/>
      <c r="I422" s="38"/>
      <c r="J422" s="48"/>
      <c r="K422" s="49">
        <f t="shared" ref="K422:W422" si="86">SUBTOTAL(9,K420:K421)</f>
        <v>48052454</v>
      </c>
      <c r="L422" s="49">
        <f t="shared" si="86"/>
        <v>48052454</v>
      </c>
      <c r="M422" s="49">
        <f t="shared" si="86"/>
        <v>0</v>
      </c>
      <c r="N422" s="49">
        <f t="shared" si="86"/>
        <v>48052454</v>
      </c>
      <c r="O422" s="49">
        <f t="shared" si="86"/>
        <v>12346000</v>
      </c>
      <c r="P422" s="49">
        <f t="shared" si="86"/>
        <v>34282874.850000001</v>
      </c>
      <c r="Q422" s="49">
        <f t="shared" si="86"/>
        <v>0</v>
      </c>
      <c r="R422" s="49">
        <f t="shared" si="86"/>
        <v>0</v>
      </c>
      <c r="S422" s="49">
        <f t="shared" si="86"/>
        <v>0</v>
      </c>
      <c r="T422" s="49">
        <f t="shared" si="86"/>
        <v>14529.15</v>
      </c>
      <c r="U422" s="49">
        <f t="shared" si="86"/>
        <v>1423579.15</v>
      </c>
      <c r="V422" s="49">
        <f t="shared" si="86"/>
        <v>0</v>
      </c>
      <c r="W422" s="49">
        <f t="shared" si="86"/>
        <v>1423579.1499999985</v>
      </c>
      <c r="X422" s="50">
        <f t="shared" si="80"/>
        <v>0</v>
      </c>
      <c r="Y422" s="50">
        <f t="shared" si="81"/>
        <v>0</v>
      </c>
      <c r="Z422" s="50">
        <f t="shared" si="82"/>
        <v>0.9703744755678867</v>
      </c>
      <c r="AA422" s="50">
        <f t="shared" si="83"/>
        <v>0.9703744755678867</v>
      </c>
    </row>
    <row r="423" spans="1:27" ht="16" hidden="1" customHeight="1" outlineLevel="4" x14ac:dyDescent="0.35">
      <c r="A423" s="21" t="s">
        <v>335</v>
      </c>
      <c r="B423" s="21" t="s">
        <v>31</v>
      </c>
      <c r="C423" s="21">
        <v>5</v>
      </c>
      <c r="D423" s="21" t="s">
        <v>261</v>
      </c>
      <c r="E423" s="21" t="s">
        <v>33</v>
      </c>
      <c r="F423" s="22">
        <v>280</v>
      </c>
      <c r="G423" s="21">
        <v>2210</v>
      </c>
      <c r="H423" s="21">
        <v>709800000</v>
      </c>
      <c r="I423" s="21">
        <v>0</v>
      </c>
      <c r="J423" s="23" t="s">
        <v>262</v>
      </c>
      <c r="K423" s="24">
        <v>19701588</v>
      </c>
      <c r="L423" s="24">
        <v>19701588</v>
      </c>
      <c r="M423" s="24">
        <v>0</v>
      </c>
      <c r="N423" s="24">
        <f t="shared" si="73"/>
        <v>19701588</v>
      </c>
      <c r="O423" s="24">
        <v>0</v>
      </c>
      <c r="P423" s="24">
        <v>0</v>
      </c>
      <c r="Q423" s="24">
        <v>0</v>
      </c>
      <c r="R423" s="24">
        <v>18412785</v>
      </c>
      <c r="S423" s="24">
        <v>18412785</v>
      </c>
      <c r="T423" s="24">
        <v>1288803</v>
      </c>
      <c r="U423" s="24">
        <v>1288803</v>
      </c>
      <c r="V423" s="24">
        <v>0</v>
      </c>
      <c r="W423" s="24">
        <f t="shared" si="74"/>
        <v>1288803</v>
      </c>
      <c r="X423" s="25">
        <f t="shared" si="80"/>
        <v>0.93458380106212757</v>
      </c>
      <c r="Y423" s="25">
        <f t="shared" si="81"/>
        <v>0.93458380106212757</v>
      </c>
      <c r="Z423" s="25">
        <f t="shared" si="82"/>
        <v>0</v>
      </c>
      <c r="AA423" s="25">
        <f t="shared" si="83"/>
        <v>0.93458380106212757</v>
      </c>
    </row>
    <row r="424" spans="1:27" ht="16" hidden="1" customHeight="1" outlineLevel="4" x14ac:dyDescent="0.35">
      <c r="A424" s="21" t="s">
        <v>335</v>
      </c>
      <c r="B424" s="21" t="s">
        <v>31</v>
      </c>
      <c r="C424" s="21">
        <v>5</v>
      </c>
      <c r="D424" s="21" t="s">
        <v>109</v>
      </c>
      <c r="E424" s="21" t="s">
        <v>33</v>
      </c>
      <c r="F424" s="22">
        <v>280</v>
      </c>
      <c r="G424" s="21">
        <v>2210</v>
      </c>
      <c r="H424" s="21">
        <v>709800000</v>
      </c>
      <c r="I424" s="21">
        <v>0</v>
      </c>
      <c r="J424" s="23" t="s">
        <v>110</v>
      </c>
      <c r="K424" s="24">
        <v>8509410</v>
      </c>
      <c r="L424" s="24">
        <v>8509410</v>
      </c>
      <c r="M424" s="24">
        <v>0</v>
      </c>
      <c r="N424" s="24">
        <f t="shared" si="73"/>
        <v>8509410</v>
      </c>
      <c r="O424" s="24">
        <v>0</v>
      </c>
      <c r="P424" s="24">
        <v>0</v>
      </c>
      <c r="Q424" s="24">
        <v>0</v>
      </c>
      <c r="R424" s="24">
        <v>0</v>
      </c>
      <c r="S424" s="24">
        <v>0</v>
      </c>
      <c r="T424" s="24">
        <v>8509410</v>
      </c>
      <c r="U424" s="24">
        <v>8509410</v>
      </c>
      <c r="V424" s="24">
        <v>0</v>
      </c>
      <c r="W424" s="24">
        <f t="shared" si="74"/>
        <v>8509410</v>
      </c>
      <c r="X424" s="25">
        <f t="shared" si="80"/>
        <v>0</v>
      </c>
      <c r="Y424" s="25">
        <f t="shared" si="81"/>
        <v>0</v>
      </c>
      <c r="Z424" s="25">
        <f t="shared" si="82"/>
        <v>0</v>
      </c>
      <c r="AA424" s="25">
        <f t="shared" si="83"/>
        <v>0</v>
      </c>
    </row>
    <row r="425" spans="1:27" ht="16" hidden="1" customHeight="1" outlineLevel="4" x14ac:dyDescent="0.35">
      <c r="A425" s="21" t="s">
        <v>335</v>
      </c>
      <c r="B425" s="21" t="s">
        <v>31</v>
      </c>
      <c r="C425" s="21">
        <v>5</v>
      </c>
      <c r="D425" s="21" t="s">
        <v>111</v>
      </c>
      <c r="E425" s="21" t="s">
        <v>33</v>
      </c>
      <c r="F425" s="22">
        <v>280</v>
      </c>
      <c r="G425" s="21">
        <v>2210</v>
      </c>
      <c r="H425" s="21">
        <v>709800000</v>
      </c>
      <c r="I425" s="21">
        <v>0</v>
      </c>
      <c r="J425" s="23" t="s">
        <v>112</v>
      </c>
      <c r="K425" s="24">
        <v>174682220</v>
      </c>
      <c r="L425" s="24">
        <v>174682220</v>
      </c>
      <c r="M425" s="24">
        <v>0</v>
      </c>
      <c r="N425" s="24">
        <f t="shared" si="73"/>
        <v>174682220</v>
      </c>
      <c r="O425" s="24">
        <v>0</v>
      </c>
      <c r="P425" s="24">
        <v>0</v>
      </c>
      <c r="Q425" s="24">
        <v>0</v>
      </c>
      <c r="R425" s="24">
        <v>7337025.9000000004</v>
      </c>
      <c r="S425" s="24">
        <v>7337025.9000000004</v>
      </c>
      <c r="T425" s="24">
        <v>167345194.09999999</v>
      </c>
      <c r="U425" s="24">
        <v>167345194.09999999</v>
      </c>
      <c r="V425" s="24">
        <v>0</v>
      </c>
      <c r="W425" s="24">
        <f t="shared" si="74"/>
        <v>167345194.09999999</v>
      </c>
      <c r="X425" s="25">
        <f t="shared" si="80"/>
        <v>4.2002133359651604E-2</v>
      </c>
      <c r="Y425" s="25">
        <f t="shared" si="81"/>
        <v>4.2002133359651604E-2</v>
      </c>
      <c r="Z425" s="25">
        <f t="shared" si="82"/>
        <v>0</v>
      </c>
      <c r="AA425" s="25">
        <f t="shared" si="83"/>
        <v>4.2002133359651604E-2</v>
      </c>
    </row>
    <row r="426" spans="1:27" ht="16" hidden="1" customHeight="1" outlineLevel="4" x14ac:dyDescent="0.35">
      <c r="A426" s="21" t="s">
        <v>335</v>
      </c>
      <c r="B426" s="21" t="s">
        <v>31</v>
      </c>
      <c r="C426" s="21">
        <v>5</v>
      </c>
      <c r="D426" s="21" t="s">
        <v>115</v>
      </c>
      <c r="E426" s="21" t="s">
        <v>33</v>
      </c>
      <c r="F426" s="22">
        <v>280</v>
      </c>
      <c r="G426" s="21">
        <v>2240</v>
      </c>
      <c r="H426" s="21">
        <v>709800000</v>
      </c>
      <c r="I426" s="21">
        <v>0</v>
      </c>
      <c r="J426" s="23" t="s">
        <v>116</v>
      </c>
      <c r="K426" s="24">
        <v>12271735</v>
      </c>
      <c r="L426" s="24">
        <v>12271735</v>
      </c>
      <c r="M426" s="24">
        <v>0</v>
      </c>
      <c r="N426" s="24">
        <f t="shared" si="73"/>
        <v>12271735</v>
      </c>
      <c r="O426" s="24">
        <v>0</v>
      </c>
      <c r="P426" s="24">
        <v>0</v>
      </c>
      <c r="Q426" s="24">
        <v>0</v>
      </c>
      <c r="R426" s="24">
        <v>0</v>
      </c>
      <c r="S426" s="24">
        <v>0</v>
      </c>
      <c r="T426" s="24">
        <v>12271735</v>
      </c>
      <c r="U426" s="24">
        <v>12271735</v>
      </c>
      <c r="V426" s="24">
        <v>0</v>
      </c>
      <c r="W426" s="24">
        <f t="shared" si="74"/>
        <v>12271735</v>
      </c>
      <c r="X426" s="25">
        <f t="shared" si="80"/>
        <v>0</v>
      </c>
      <c r="Y426" s="25">
        <f t="shared" si="81"/>
        <v>0</v>
      </c>
      <c r="Z426" s="25">
        <f t="shared" si="82"/>
        <v>0</v>
      </c>
      <c r="AA426" s="25">
        <f t="shared" si="83"/>
        <v>0</v>
      </c>
    </row>
    <row r="427" spans="1:27" ht="16" hidden="1" customHeight="1" outlineLevel="3" x14ac:dyDescent="0.35">
      <c r="A427" s="38"/>
      <c r="B427" s="38"/>
      <c r="C427" s="38" t="s">
        <v>472</v>
      </c>
      <c r="D427" s="38"/>
      <c r="E427" s="38"/>
      <c r="F427" s="47"/>
      <c r="G427" s="38"/>
      <c r="H427" s="38"/>
      <c r="I427" s="38"/>
      <c r="J427" s="48"/>
      <c r="K427" s="49">
        <f t="shared" ref="K427:W427" si="87">SUBTOTAL(9,K423:K426)</f>
        <v>215164953</v>
      </c>
      <c r="L427" s="49">
        <f t="shared" si="87"/>
        <v>215164953</v>
      </c>
      <c r="M427" s="49">
        <f t="shared" si="87"/>
        <v>0</v>
      </c>
      <c r="N427" s="49">
        <f t="shared" si="87"/>
        <v>215164953</v>
      </c>
      <c r="O427" s="49">
        <f t="shared" si="87"/>
        <v>0</v>
      </c>
      <c r="P427" s="49">
        <f t="shared" si="87"/>
        <v>0</v>
      </c>
      <c r="Q427" s="49">
        <f t="shared" si="87"/>
        <v>0</v>
      </c>
      <c r="R427" s="49">
        <f t="shared" si="87"/>
        <v>25749810.899999999</v>
      </c>
      <c r="S427" s="49">
        <f t="shared" si="87"/>
        <v>25749810.899999999</v>
      </c>
      <c r="T427" s="49">
        <f t="shared" si="87"/>
        <v>189415142.09999999</v>
      </c>
      <c r="U427" s="49">
        <f t="shared" si="87"/>
        <v>189415142.09999999</v>
      </c>
      <c r="V427" s="49">
        <f t="shared" si="87"/>
        <v>0</v>
      </c>
      <c r="W427" s="49">
        <f t="shared" si="87"/>
        <v>189415142.09999999</v>
      </c>
      <c r="X427" s="50">
        <f t="shared" si="80"/>
        <v>0.11967474507802392</v>
      </c>
      <c r="Y427" s="50">
        <f t="shared" si="81"/>
        <v>0.11967474507802392</v>
      </c>
      <c r="Z427" s="50">
        <f t="shared" si="82"/>
        <v>0</v>
      </c>
      <c r="AA427" s="50">
        <f t="shared" si="83"/>
        <v>0.11967474507802392</v>
      </c>
    </row>
    <row r="428" spans="1:27" ht="16" hidden="1" customHeight="1" outlineLevel="4" x14ac:dyDescent="0.35">
      <c r="A428" s="21" t="s">
        <v>335</v>
      </c>
      <c r="B428" s="21" t="s">
        <v>31</v>
      </c>
      <c r="C428" s="21">
        <v>6</v>
      </c>
      <c r="D428" s="21" t="s">
        <v>117</v>
      </c>
      <c r="E428" s="21" t="s">
        <v>53</v>
      </c>
      <c r="F428" s="22" t="s">
        <v>34</v>
      </c>
      <c r="G428" s="21">
        <v>1310</v>
      </c>
      <c r="H428" s="21">
        <v>709800000</v>
      </c>
      <c r="I428" s="21">
        <v>0</v>
      </c>
      <c r="J428" s="23" t="s">
        <v>118</v>
      </c>
      <c r="K428" s="24">
        <v>9705311</v>
      </c>
      <c r="L428" s="24">
        <v>9705311</v>
      </c>
      <c r="M428" s="24">
        <v>0</v>
      </c>
      <c r="N428" s="24">
        <f t="shared" si="73"/>
        <v>9705311</v>
      </c>
      <c r="O428" s="24">
        <v>0</v>
      </c>
      <c r="P428" s="24">
        <v>6988029.9000000004</v>
      </c>
      <c r="Q428" s="24">
        <v>0</v>
      </c>
      <c r="R428" s="24">
        <v>2717281.1</v>
      </c>
      <c r="S428" s="24">
        <v>2717281.1</v>
      </c>
      <c r="T428" s="24">
        <v>0</v>
      </c>
      <c r="U428" s="24">
        <v>0</v>
      </c>
      <c r="V428" s="24">
        <v>0</v>
      </c>
      <c r="W428" s="24">
        <f t="shared" si="74"/>
        <v>0</v>
      </c>
      <c r="X428" s="25">
        <f t="shared" si="80"/>
        <v>0.27997877656882919</v>
      </c>
      <c r="Y428" s="25">
        <f t="shared" si="81"/>
        <v>0.27997877656882919</v>
      </c>
      <c r="Z428" s="25">
        <f t="shared" si="82"/>
        <v>0.72002122343117092</v>
      </c>
      <c r="AA428" s="25">
        <f t="shared" si="83"/>
        <v>1</v>
      </c>
    </row>
    <row r="429" spans="1:27" ht="16" hidden="1" customHeight="1" outlineLevel="4" x14ac:dyDescent="0.35">
      <c r="A429" s="21" t="s">
        <v>335</v>
      </c>
      <c r="B429" s="21" t="s">
        <v>31</v>
      </c>
      <c r="C429" s="21">
        <v>6</v>
      </c>
      <c r="D429" s="21" t="s">
        <v>117</v>
      </c>
      <c r="E429" s="21" t="s">
        <v>119</v>
      </c>
      <c r="F429" s="22" t="s">
        <v>34</v>
      </c>
      <c r="G429" s="21">
        <v>1310</v>
      </c>
      <c r="H429" s="21">
        <v>709800000</v>
      </c>
      <c r="I429" s="21">
        <v>0</v>
      </c>
      <c r="J429" s="23" t="s">
        <v>120</v>
      </c>
      <c r="K429" s="24">
        <v>3773086</v>
      </c>
      <c r="L429" s="24">
        <v>3773086</v>
      </c>
      <c r="M429" s="24">
        <v>0</v>
      </c>
      <c r="N429" s="24">
        <f t="shared" si="73"/>
        <v>3773086</v>
      </c>
      <c r="O429" s="24">
        <v>0</v>
      </c>
      <c r="P429" s="24">
        <v>2339188.08</v>
      </c>
      <c r="Q429" s="24">
        <v>0</v>
      </c>
      <c r="R429" s="24">
        <v>1433897.92</v>
      </c>
      <c r="S429" s="24">
        <v>1433897.92</v>
      </c>
      <c r="T429" s="24">
        <v>0</v>
      </c>
      <c r="U429" s="24">
        <v>0</v>
      </c>
      <c r="V429" s="24">
        <v>0</v>
      </c>
      <c r="W429" s="24">
        <f t="shared" si="74"/>
        <v>0</v>
      </c>
      <c r="X429" s="25">
        <f t="shared" si="80"/>
        <v>0.38003319298844496</v>
      </c>
      <c r="Y429" s="25">
        <f t="shared" si="81"/>
        <v>0.38003319298844496</v>
      </c>
      <c r="Z429" s="25">
        <f t="shared" si="82"/>
        <v>0.61996680701155504</v>
      </c>
      <c r="AA429" s="25">
        <f t="shared" si="83"/>
        <v>1</v>
      </c>
    </row>
    <row r="430" spans="1:27" ht="16" hidden="1" customHeight="1" outlineLevel="4" x14ac:dyDescent="0.35">
      <c r="A430" s="21" t="s">
        <v>335</v>
      </c>
      <c r="B430" s="21" t="s">
        <v>31</v>
      </c>
      <c r="C430" s="21">
        <v>6</v>
      </c>
      <c r="D430" s="21" t="s">
        <v>117</v>
      </c>
      <c r="E430" s="21" t="s">
        <v>121</v>
      </c>
      <c r="F430" s="22" t="s">
        <v>34</v>
      </c>
      <c r="G430" s="21">
        <v>1310</v>
      </c>
      <c r="H430" s="21">
        <v>709800000</v>
      </c>
      <c r="I430" s="21">
        <v>0</v>
      </c>
      <c r="J430" s="23" t="s">
        <v>122</v>
      </c>
      <c r="K430" s="24">
        <v>16706288</v>
      </c>
      <c r="L430" s="24">
        <v>16706288</v>
      </c>
      <c r="M430" s="24">
        <v>0</v>
      </c>
      <c r="N430" s="24">
        <f t="shared" si="73"/>
        <v>16706288</v>
      </c>
      <c r="O430" s="24">
        <v>0</v>
      </c>
      <c r="P430" s="24">
        <v>8639905.0600000005</v>
      </c>
      <c r="Q430" s="24">
        <v>0</v>
      </c>
      <c r="R430" s="24">
        <v>8066382.9400000004</v>
      </c>
      <c r="S430" s="24">
        <v>8066382.9400000004</v>
      </c>
      <c r="T430" s="24">
        <v>0</v>
      </c>
      <c r="U430" s="24">
        <v>0</v>
      </c>
      <c r="V430" s="24">
        <v>0</v>
      </c>
      <c r="W430" s="24">
        <f t="shared" si="74"/>
        <v>0</v>
      </c>
      <c r="X430" s="25">
        <f t="shared" si="80"/>
        <v>0.48283514207345163</v>
      </c>
      <c r="Y430" s="25">
        <f t="shared" si="81"/>
        <v>0.48283514207345163</v>
      </c>
      <c r="Z430" s="25">
        <f t="shared" si="82"/>
        <v>0.51716485792654843</v>
      </c>
      <c r="AA430" s="25">
        <f t="shared" si="83"/>
        <v>1</v>
      </c>
    </row>
    <row r="431" spans="1:27" ht="16" hidden="1" customHeight="1" outlineLevel="4" x14ac:dyDescent="0.35">
      <c r="A431" s="21" t="s">
        <v>335</v>
      </c>
      <c r="B431" s="21" t="s">
        <v>31</v>
      </c>
      <c r="C431" s="21">
        <v>6</v>
      </c>
      <c r="D431" s="21" t="s">
        <v>165</v>
      </c>
      <c r="E431" s="21" t="s">
        <v>33</v>
      </c>
      <c r="F431" s="22" t="s">
        <v>34</v>
      </c>
      <c r="G431" s="21">
        <v>1320</v>
      </c>
      <c r="H431" s="21">
        <v>709800000</v>
      </c>
      <c r="I431" s="21">
        <v>0</v>
      </c>
      <c r="J431" s="23" t="s">
        <v>166</v>
      </c>
      <c r="K431" s="24">
        <v>4288223</v>
      </c>
      <c r="L431" s="24">
        <v>4288223</v>
      </c>
      <c r="M431" s="24">
        <v>0</v>
      </c>
      <c r="N431" s="24">
        <f t="shared" si="73"/>
        <v>4288223</v>
      </c>
      <c r="O431" s="24">
        <v>0</v>
      </c>
      <c r="P431" s="24">
        <v>0</v>
      </c>
      <c r="Q431" s="24">
        <v>0</v>
      </c>
      <c r="R431" s="24">
        <v>15372.23</v>
      </c>
      <c r="S431" s="24">
        <v>15372.23</v>
      </c>
      <c r="T431" s="24">
        <v>4272850.7699999996</v>
      </c>
      <c r="U431" s="24">
        <v>4272850.7699999996</v>
      </c>
      <c r="V431" s="24">
        <v>0</v>
      </c>
      <c r="W431" s="24">
        <f t="shared" si="74"/>
        <v>4272850.7699999996</v>
      </c>
      <c r="X431" s="25">
        <f t="shared" si="80"/>
        <v>3.5847552704232032E-3</v>
      </c>
      <c r="Y431" s="25">
        <f t="shared" si="81"/>
        <v>3.5847552704232032E-3</v>
      </c>
      <c r="Z431" s="25">
        <f t="shared" si="82"/>
        <v>0</v>
      </c>
      <c r="AA431" s="25">
        <f t="shared" si="83"/>
        <v>3.5847552704232032E-3</v>
      </c>
    </row>
    <row r="432" spans="1:27" ht="16" hidden="1" customHeight="1" outlineLevel="3" x14ac:dyDescent="0.35">
      <c r="A432" s="38"/>
      <c r="B432" s="38"/>
      <c r="C432" s="38" t="s">
        <v>473</v>
      </c>
      <c r="D432" s="38"/>
      <c r="E432" s="38"/>
      <c r="F432" s="47"/>
      <c r="G432" s="38"/>
      <c r="H432" s="38"/>
      <c r="I432" s="38"/>
      <c r="J432" s="48"/>
      <c r="K432" s="49">
        <f t="shared" ref="K432:W432" si="88">SUBTOTAL(9,K428:K431)</f>
        <v>34472908</v>
      </c>
      <c r="L432" s="49">
        <f t="shared" si="88"/>
        <v>34472908</v>
      </c>
      <c r="M432" s="49">
        <f t="shared" si="88"/>
        <v>0</v>
      </c>
      <c r="N432" s="49">
        <f t="shared" si="88"/>
        <v>34472908</v>
      </c>
      <c r="O432" s="49">
        <f t="shared" si="88"/>
        <v>0</v>
      </c>
      <c r="P432" s="49">
        <f t="shared" si="88"/>
        <v>17967123.039999999</v>
      </c>
      <c r="Q432" s="49">
        <f t="shared" si="88"/>
        <v>0</v>
      </c>
      <c r="R432" s="49">
        <f t="shared" si="88"/>
        <v>12232934.190000001</v>
      </c>
      <c r="S432" s="49">
        <f t="shared" si="88"/>
        <v>12232934.190000001</v>
      </c>
      <c r="T432" s="49">
        <f t="shared" si="88"/>
        <v>4272850.7699999996</v>
      </c>
      <c r="U432" s="49">
        <f t="shared" si="88"/>
        <v>4272850.7699999996</v>
      </c>
      <c r="V432" s="49">
        <f t="shared" si="88"/>
        <v>0</v>
      </c>
      <c r="W432" s="49">
        <f t="shared" si="88"/>
        <v>4272850.7699999996</v>
      </c>
      <c r="X432" s="50">
        <f t="shared" si="80"/>
        <v>0.3548564626459712</v>
      </c>
      <c r="Y432" s="50">
        <f t="shared" si="81"/>
        <v>0.3548564626459712</v>
      </c>
      <c r="Z432" s="50">
        <f t="shared" si="82"/>
        <v>0.52119545702381709</v>
      </c>
      <c r="AA432" s="50">
        <f t="shared" si="83"/>
        <v>0.87605191966978824</v>
      </c>
    </row>
    <row r="433" spans="1:27" ht="16" customHeight="1" outlineLevel="1" collapsed="1" x14ac:dyDescent="0.35">
      <c r="A433" s="40" t="s">
        <v>459</v>
      </c>
      <c r="B433" s="40"/>
      <c r="C433" s="40"/>
      <c r="D433" s="40"/>
      <c r="E433" s="40"/>
      <c r="F433" s="41"/>
      <c r="G433" s="40"/>
      <c r="H433" s="40"/>
      <c r="I433" s="40"/>
      <c r="J433" s="42"/>
      <c r="K433" s="43">
        <f t="shared" ref="K433:W433" si="89">SUBTOTAL(9,K397:K431)</f>
        <v>4626879772</v>
      </c>
      <c r="L433" s="43">
        <f t="shared" si="89"/>
        <v>4626879772</v>
      </c>
      <c r="M433" s="43">
        <f t="shared" si="89"/>
        <v>-120000000</v>
      </c>
      <c r="N433" s="43">
        <f t="shared" si="89"/>
        <v>4626879772</v>
      </c>
      <c r="O433" s="43">
        <f t="shared" si="89"/>
        <v>333506000</v>
      </c>
      <c r="P433" s="43">
        <f t="shared" si="89"/>
        <v>277939018.75</v>
      </c>
      <c r="Q433" s="43">
        <f t="shared" si="89"/>
        <v>12030386.92</v>
      </c>
      <c r="R433" s="43">
        <f t="shared" si="89"/>
        <v>1096965807.8900003</v>
      </c>
      <c r="S433" s="43">
        <f t="shared" si="89"/>
        <v>1096965807.8900003</v>
      </c>
      <c r="T433" s="43">
        <f t="shared" si="89"/>
        <v>1646115487.1200004</v>
      </c>
      <c r="U433" s="43">
        <f t="shared" si="89"/>
        <v>2906438558.4400005</v>
      </c>
      <c r="V433" s="43">
        <f t="shared" si="89"/>
        <v>0</v>
      </c>
      <c r="W433" s="43">
        <f t="shared" si="89"/>
        <v>2906438558.4400001</v>
      </c>
      <c r="X433" s="44">
        <f t="shared" si="80"/>
        <v>0.23708543596235038</v>
      </c>
      <c r="Y433" s="44">
        <f t="shared" si="81"/>
        <v>0.23708543596235038</v>
      </c>
      <c r="Z433" s="44">
        <f t="shared" si="82"/>
        <v>0.13475072541176028</v>
      </c>
      <c r="AA433" s="44">
        <f t="shared" si="83"/>
        <v>0.37183616137411069</v>
      </c>
    </row>
    <row r="434" spans="1:27" ht="16" hidden="1" customHeight="1" outlineLevel="4" x14ac:dyDescent="0.35">
      <c r="A434" s="21" t="s">
        <v>337</v>
      </c>
      <c r="B434" s="21" t="s">
        <v>31</v>
      </c>
      <c r="C434" s="21">
        <v>0</v>
      </c>
      <c r="D434" s="21" t="s">
        <v>32</v>
      </c>
      <c r="E434" s="21" t="s">
        <v>33</v>
      </c>
      <c r="F434" s="22" t="s">
        <v>34</v>
      </c>
      <c r="G434" s="21">
        <v>1111</v>
      </c>
      <c r="H434" s="21">
        <v>709800000</v>
      </c>
      <c r="I434" s="21">
        <v>0</v>
      </c>
      <c r="J434" s="23" t="s">
        <v>35</v>
      </c>
      <c r="K434" s="24">
        <v>11701588852</v>
      </c>
      <c r="L434" s="24">
        <v>11701588852</v>
      </c>
      <c r="M434" s="24">
        <v>0</v>
      </c>
      <c r="N434" s="24">
        <f t="shared" si="73"/>
        <v>11701588852</v>
      </c>
      <c r="O434" s="24">
        <v>0</v>
      </c>
      <c r="P434" s="24">
        <v>0</v>
      </c>
      <c r="Q434" s="24">
        <v>0</v>
      </c>
      <c r="R434" s="24">
        <v>5346187984.6899996</v>
      </c>
      <c r="S434" s="24">
        <v>5346187984.6899996</v>
      </c>
      <c r="T434" s="24">
        <v>6355400867.3100004</v>
      </c>
      <c r="U434" s="24">
        <v>6355400867.3100004</v>
      </c>
      <c r="V434" s="24">
        <v>0</v>
      </c>
      <c r="W434" s="24">
        <f t="shared" si="74"/>
        <v>6355400867.3100004</v>
      </c>
      <c r="X434" s="25">
        <f t="shared" si="80"/>
        <v>0.45687710039275953</v>
      </c>
      <c r="Y434" s="25">
        <f t="shared" si="81"/>
        <v>0.45687710039275953</v>
      </c>
      <c r="Z434" s="25">
        <f t="shared" si="82"/>
        <v>0</v>
      </c>
      <c r="AA434" s="25">
        <f t="shared" si="83"/>
        <v>0.45687710039275953</v>
      </c>
    </row>
    <row r="435" spans="1:27" ht="16" hidden="1" customHeight="1" outlineLevel="4" x14ac:dyDescent="0.35">
      <c r="A435" s="21" t="s">
        <v>337</v>
      </c>
      <c r="B435" s="21" t="s">
        <v>31</v>
      </c>
      <c r="C435" s="21">
        <v>0</v>
      </c>
      <c r="D435" s="21" t="s">
        <v>36</v>
      </c>
      <c r="E435" s="21" t="s">
        <v>33</v>
      </c>
      <c r="F435" s="22" t="s">
        <v>34</v>
      </c>
      <c r="G435" s="21">
        <v>1111</v>
      </c>
      <c r="H435" s="21">
        <v>709800000</v>
      </c>
      <c r="I435" s="21">
        <v>0</v>
      </c>
      <c r="J435" s="23" t="s">
        <v>37</v>
      </c>
      <c r="K435" s="24">
        <v>271373273</v>
      </c>
      <c r="L435" s="24">
        <v>417373273</v>
      </c>
      <c r="M435" s="24">
        <v>0</v>
      </c>
      <c r="N435" s="24">
        <f t="shared" si="73"/>
        <v>417373273</v>
      </c>
      <c r="O435" s="24">
        <v>0</v>
      </c>
      <c r="P435" s="24">
        <v>0</v>
      </c>
      <c r="Q435" s="24">
        <v>0</v>
      </c>
      <c r="R435" s="24">
        <v>243750079.13999999</v>
      </c>
      <c r="S435" s="24">
        <v>243750079.13999999</v>
      </c>
      <c r="T435" s="24">
        <v>173623193.86000001</v>
      </c>
      <c r="U435" s="24">
        <v>173623193.86000001</v>
      </c>
      <c r="V435" s="24">
        <v>0</v>
      </c>
      <c r="W435" s="24">
        <f t="shared" si="74"/>
        <v>173623193.86000001</v>
      </c>
      <c r="X435" s="25">
        <f t="shared" si="80"/>
        <v>0.58400979389018037</v>
      </c>
      <c r="Y435" s="25">
        <f t="shared" si="81"/>
        <v>0.58400979389018037</v>
      </c>
      <c r="Z435" s="25">
        <f t="shared" si="82"/>
        <v>0</v>
      </c>
      <c r="AA435" s="25">
        <f t="shared" si="83"/>
        <v>0.58400979389018037</v>
      </c>
    </row>
    <row r="436" spans="1:27" ht="16" hidden="1" customHeight="1" outlineLevel="4" x14ac:dyDescent="0.35">
      <c r="A436" s="21" t="s">
        <v>337</v>
      </c>
      <c r="B436" s="21" t="s">
        <v>31</v>
      </c>
      <c r="C436" s="21">
        <v>0</v>
      </c>
      <c r="D436" s="21" t="s">
        <v>38</v>
      </c>
      <c r="E436" s="21" t="s">
        <v>33</v>
      </c>
      <c r="F436" s="22" t="s">
        <v>34</v>
      </c>
      <c r="G436" s="21">
        <v>1111</v>
      </c>
      <c r="H436" s="21">
        <v>709800000</v>
      </c>
      <c r="I436" s="21">
        <v>0</v>
      </c>
      <c r="J436" s="23" t="s">
        <v>39</v>
      </c>
      <c r="K436" s="24">
        <v>59209253</v>
      </c>
      <c r="L436" s="24">
        <v>59209253</v>
      </c>
      <c r="M436" s="24">
        <v>0</v>
      </c>
      <c r="N436" s="24">
        <f t="shared" si="73"/>
        <v>59209253</v>
      </c>
      <c r="O436" s="24">
        <v>0</v>
      </c>
      <c r="P436" s="24">
        <v>0</v>
      </c>
      <c r="Q436" s="24">
        <v>0</v>
      </c>
      <c r="R436" s="24">
        <v>11440537.18</v>
      </c>
      <c r="S436" s="24">
        <v>11440537.18</v>
      </c>
      <c r="T436" s="24">
        <v>47768715.82</v>
      </c>
      <c r="U436" s="24">
        <v>47768715.82</v>
      </c>
      <c r="V436" s="24">
        <v>0</v>
      </c>
      <c r="W436" s="24">
        <f t="shared" si="74"/>
        <v>47768715.82</v>
      </c>
      <c r="X436" s="25">
        <f t="shared" si="80"/>
        <v>0.19322211648236803</v>
      </c>
      <c r="Y436" s="25">
        <f t="shared" si="81"/>
        <v>0.19322211648236803</v>
      </c>
      <c r="Z436" s="25">
        <f t="shared" si="82"/>
        <v>0</v>
      </c>
      <c r="AA436" s="25">
        <f t="shared" si="83"/>
        <v>0.19322211648236803</v>
      </c>
    </row>
    <row r="437" spans="1:27" ht="16" hidden="1" customHeight="1" outlineLevel="4" x14ac:dyDescent="0.35">
      <c r="A437" s="21" t="s">
        <v>337</v>
      </c>
      <c r="B437" s="21" t="s">
        <v>31</v>
      </c>
      <c r="C437" s="21">
        <v>0</v>
      </c>
      <c r="D437" s="21" t="s">
        <v>42</v>
      </c>
      <c r="E437" s="21" t="s">
        <v>33</v>
      </c>
      <c r="F437" s="22" t="s">
        <v>34</v>
      </c>
      <c r="G437" s="21">
        <v>1111</v>
      </c>
      <c r="H437" s="21">
        <v>709800000</v>
      </c>
      <c r="I437" s="21">
        <v>0</v>
      </c>
      <c r="J437" s="23" t="s">
        <v>43</v>
      </c>
      <c r="K437" s="24">
        <v>3747646535</v>
      </c>
      <c r="L437" s="24">
        <v>3712646535</v>
      </c>
      <c r="M437" s="24">
        <v>0</v>
      </c>
      <c r="N437" s="24">
        <f t="shared" si="73"/>
        <v>3712646535</v>
      </c>
      <c r="O437" s="24">
        <v>0</v>
      </c>
      <c r="P437" s="24">
        <v>0</v>
      </c>
      <c r="Q437" s="24">
        <v>0</v>
      </c>
      <c r="R437" s="24">
        <v>1270693940.5799999</v>
      </c>
      <c r="S437" s="24">
        <v>1270693940.5799999</v>
      </c>
      <c r="T437" s="24">
        <v>2441952594.4200001</v>
      </c>
      <c r="U437" s="24">
        <v>2441952594.4200001</v>
      </c>
      <c r="V437" s="24">
        <v>0</v>
      </c>
      <c r="W437" s="24">
        <f t="shared" si="74"/>
        <v>2441952594.4200001</v>
      </c>
      <c r="X437" s="25">
        <f t="shared" si="80"/>
        <v>0.34226095282728008</v>
      </c>
      <c r="Y437" s="25">
        <f t="shared" si="81"/>
        <v>0.34226095282728008</v>
      </c>
      <c r="Z437" s="25">
        <f t="shared" si="82"/>
        <v>0</v>
      </c>
      <c r="AA437" s="25">
        <f t="shared" si="83"/>
        <v>0.34226095282728008</v>
      </c>
    </row>
    <row r="438" spans="1:27" ht="16" hidden="1" customHeight="1" outlineLevel="4" x14ac:dyDescent="0.35">
      <c r="A438" s="21" t="s">
        <v>337</v>
      </c>
      <c r="B438" s="21" t="s">
        <v>31</v>
      </c>
      <c r="C438" s="21">
        <v>0</v>
      </c>
      <c r="D438" s="21" t="s">
        <v>44</v>
      </c>
      <c r="E438" s="21" t="s">
        <v>33</v>
      </c>
      <c r="F438" s="22" t="s">
        <v>34</v>
      </c>
      <c r="G438" s="21">
        <v>1111</v>
      </c>
      <c r="H438" s="21">
        <v>709800000</v>
      </c>
      <c r="I438" s="21">
        <v>0</v>
      </c>
      <c r="J438" s="23" t="s">
        <v>45</v>
      </c>
      <c r="K438" s="24">
        <v>4044406361</v>
      </c>
      <c r="L438" s="24">
        <v>4024406361</v>
      </c>
      <c r="M438" s="24">
        <v>0</v>
      </c>
      <c r="N438" s="24">
        <f t="shared" si="73"/>
        <v>4024406361</v>
      </c>
      <c r="O438" s="24">
        <v>0</v>
      </c>
      <c r="P438" s="24">
        <v>0</v>
      </c>
      <c r="Q438" s="24">
        <v>0</v>
      </c>
      <c r="R438" s="24">
        <v>1446981406.4000001</v>
      </c>
      <c r="S438" s="24">
        <v>1446981406.4000001</v>
      </c>
      <c r="T438" s="24">
        <v>2577424954.5999999</v>
      </c>
      <c r="U438" s="24">
        <v>2577424954.5999999</v>
      </c>
      <c r="V438" s="24">
        <v>0</v>
      </c>
      <c r="W438" s="24">
        <f t="shared" si="74"/>
        <v>2577424954.5999999</v>
      </c>
      <c r="X438" s="25">
        <f t="shared" si="80"/>
        <v>0.3595515155781755</v>
      </c>
      <c r="Y438" s="25">
        <f t="shared" si="81"/>
        <v>0.3595515155781755</v>
      </c>
      <c r="Z438" s="25">
        <f t="shared" si="82"/>
        <v>0</v>
      </c>
      <c r="AA438" s="25">
        <f t="shared" si="83"/>
        <v>0.3595515155781755</v>
      </c>
    </row>
    <row r="439" spans="1:27" ht="16" hidden="1" customHeight="1" outlineLevel="4" x14ac:dyDescent="0.35">
      <c r="A439" s="21" t="s">
        <v>337</v>
      </c>
      <c r="B439" s="21" t="s">
        <v>31</v>
      </c>
      <c r="C439" s="21">
        <v>0</v>
      </c>
      <c r="D439" s="21" t="s">
        <v>46</v>
      </c>
      <c r="E439" s="21" t="s">
        <v>33</v>
      </c>
      <c r="F439" s="22" t="s">
        <v>34</v>
      </c>
      <c r="G439" s="21">
        <v>1111</v>
      </c>
      <c r="H439" s="21">
        <v>709800000</v>
      </c>
      <c r="I439" s="21">
        <v>0</v>
      </c>
      <c r="J439" s="23" t="s">
        <v>47</v>
      </c>
      <c r="K439" s="24">
        <v>2077245478</v>
      </c>
      <c r="L439" s="24">
        <v>2077245478</v>
      </c>
      <c r="M439" s="24">
        <v>0</v>
      </c>
      <c r="N439" s="24">
        <f t="shared" si="73"/>
        <v>2077245478</v>
      </c>
      <c r="O439" s="24">
        <v>0</v>
      </c>
      <c r="P439" s="24">
        <v>0</v>
      </c>
      <c r="Q439" s="24">
        <v>0</v>
      </c>
      <c r="R439" s="24">
        <v>11516778.449999999</v>
      </c>
      <c r="S439" s="24">
        <v>11516778.449999999</v>
      </c>
      <c r="T439" s="24">
        <v>2065728699.55</v>
      </c>
      <c r="U439" s="24">
        <v>2065728699.55</v>
      </c>
      <c r="V439" s="24">
        <v>0</v>
      </c>
      <c r="W439" s="24">
        <f t="shared" si="74"/>
        <v>2065728699.55</v>
      </c>
      <c r="X439" s="25">
        <f t="shared" si="80"/>
        <v>5.5442549144882527E-3</v>
      </c>
      <c r="Y439" s="25">
        <f t="shared" si="81"/>
        <v>5.5442549144882527E-3</v>
      </c>
      <c r="Z439" s="25">
        <f t="shared" si="82"/>
        <v>0</v>
      </c>
      <c r="AA439" s="25">
        <f t="shared" si="83"/>
        <v>5.5442549144882527E-3</v>
      </c>
    </row>
    <row r="440" spans="1:27" ht="16" hidden="1" customHeight="1" outlineLevel="4" x14ac:dyDescent="0.35">
      <c r="A440" s="21" t="s">
        <v>337</v>
      </c>
      <c r="B440" s="21" t="s">
        <v>31</v>
      </c>
      <c r="C440" s="21">
        <v>0</v>
      </c>
      <c r="D440" s="21" t="s">
        <v>48</v>
      </c>
      <c r="E440" s="21" t="s">
        <v>33</v>
      </c>
      <c r="F440" s="22" t="s">
        <v>34</v>
      </c>
      <c r="G440" s="21">
        <v>1111</v>
      </c>
      <c r="H440" s="21">
        <v>709800000</v>
      </c>
      <c r="I440" s="21">
        <v>0</v>
      </c>
      <c r="J440" s="23" t="s">
        <v>49</v>
      </c>
      <c r="K440" s="24">
        <v>1913857094</v>
      </c>
      <c r="L440" s="24">
        <v>1843857094</v>
      </c>
      <c r="M440" s="24">
        <v>0</v>
      </c>
      <c r="N440" s="24">
        <f t="shared" si="73"/>
        <v>1843857094</v>
      </c>
      <c r="O440" s="24">
        <v>0</v>
      </c>
      <c r="P440" s="24">
        <v>1197906.6100000001</v>
      </c>
      <c r="Q440" s="24">
        <v>0</v>
      </c>
      <c r="R440" s="24">
        <v>1834381078.8800001</v>
      </c>
      <c r="S440" s="24">
        <v>1834381078.8800001</v>
      </c>
      <c r="T440" s="24">
        <v>8278108.5099999998</v>
      </c>
      <c r="U440" s="24">
        <v>8278108.5099999998</v>
      </c>
      <c r="V440" s="24">
        <v>0</v>
      </c>
      <c r="W440" s="24">
        <f t="shared" si="74"/>
        <v>8278108.5099999905</v>
      </c>
      <c r="X440" s="25">
        <f t="shared" si="80"/>
        <v>0.99486076488745501</v>
      </c>
      <c r="Y440" s="25">
        <f t="shared" si="81"/>
        <v>0.99486076488745501</v>
      </c>
      <c r="Z440" s="25">
        <f t="shared" si="82"/>
        <v>6.4967432340502199E-4</v>
      </c>
      <c r="AA440" s="25">
        <f t="shared" si="83"/>
        <v>0.99551043921086002</v>
      </c>
    </row>
    <row r="441" spans="1:27" ht="16" hidden="1" customHeight="1" outlineLevel="4" x14ac:dyDescent="0.35">
      <c r="A441" s="21" t="s">
        <v>337</v>
      </c>
      <c r="B441" s="21" t="s">
        <v>31</v>
      </c>
      <c r="C441" s="21">
        <v>0</v>
      </c>
      <c r="D441" s="21" t="s">
        <v>50</v>
      </c>
      <c r="E441" s="21" t="s">
        <v>33</v>
      </c>
      <c r="F441" s="22" t="s">
        <v>34</v>
      </c>
      <c r="G441" s="21">
        <v>1111</v>
      </c>
      <c r="H441" s="21">
        <v>709800000</v>
      </c>
      <c r="I441" s="21">
        <v>0</v>
      </c>
      <c r="J441" s="23" t="s">
        <v>51</v>
      </c>
      <c r="K441" s="24">
        <v>2756075828</v>
      </c>
      <c r="L441" s="24">
        <v>2735075828</v>
      </c>
      <c r="M441" s="24">
        <v>0</v>
      </c>
      <c r="N441" s="24">
        <f t="shared" si="73"/>
        <v>2735075828</v>
      </c>
      <c r="O441" s="24">
        <v>0</v>
      </c>
      <c r="P441" s="24">
        <v>0</v>
      </c>
      <c r="Q441" s="24">
        <v>0</v>
      </c>
      <c r="R441" s="24">
        <v>994175482.48000002</v>
      </c>
      <c r="S441" s="24">
        <v>994175482.48000002</v>
      </c>
      <c r="T441" s="24">
        <v>1740900345.52</v>
      </c>
      <c r="U441" s="24">
        <v>1740900345.52</v>
      </c>
      <c r="V441" s="24">
        <v>0</v>
      </c>
      <c r="W441" s="24">
        <f t="shared" si="74"/>
        <v>1740900345.52</v>
      </c>
      <c r="X441" s="25">
        <f t="shared" si="80"/>
        <v>0.36349101268134931</v>
      </c>
      <c r="Y441" s="25">
        <f t="shared" si="81"/>
        <v>0.36349101268134931</v>
      </c>
      <c r="Z441" s="25">
        <f t="shared" si="82"/>
        <v>0</v>
      </c>
      <c r="AA441" s="25">
        <f t="shared" si="83"/>
        <v>0.36349101268134931</v>
      </c>
    </row>
    <row r="442" spans="1:27" ht="16" hidden="1" customHeight="1" outlineLevel="4" x14ac:dyDescent="0.35">
      <c r="A442" s="21" t="s">
        <v>337</v>
      </c>
      <c r="B442" s="21" t="s">
        <v>31</v>
      </c>
      <c r="C442" s="21">
        <v>0</v>
      </c>
      <c r="D442" s="21" t="s">
        <v>52</v>
      </c>
      <c r="E442" s="21" t="s">
        <v>53</v>
      </c>
      <c r="F442" s="22" t="s">
        <v>34</v>
      </c>
      <c r="G442" s="21">
        <v>1112</v>
      </c>
      <c r="H442" s="21">
        <v>709800000</v>
      </c>
      <c r="I442" s="21">
        <v>0</v>
      </c>
      <c r="J442" s="23" t="s">
        <v>54</v>
      </c>
      <c r="K442" s="24">
        <v>2256937277</v>
      </c>
      <c r="L442" s="24">
        <v>2256937277</v>
      </c>
      <c r="M442" s="24">
        <v>0</v>
      </c>
      <c r="N442" s="24">
        <f t="shared" si="73"/>
        <v>2256937277</v>
      </c>
      <c r="O442" s="24">
        <v>0</v>
      </c>
      <c r="P442" s="24">
        <v>1226997340</v>
      </c>
      <c r="Q442" s="24">
        <v>0</v>
      </c>
      <c r="R442" s="24">
        <v>1029939937</v>
      </c>
      <c r="S442" s="24">
        <v>1029939937</v>
      </c>
      <c r="T442" s="24">
        <v>0</v>
      </c>
      <c r="U442" s="24">
        <v>0</v>
      </c>
      <c r="V442" s="24">
        <v>0</v>
      </c>
      <c r="W442" s="24">
        <f t="shared" si="74"/>
        <v>0</v>
      </c>
      <c r="X442" s="25">
        <f t="shared" si="80"/>
        <v>0.45634406746519435</v>
      </c>
      <c r="Y442" s="25">
        <f t="shared" si="81"/>
        <v>0.45634406746519435</v>
      </c>
      <c r="Z442" s="25">
        <f t="shared" si="82"/>
        <v>0.54365593253480571</v>
      </c>
      <c r="AA442" s="25">
        <f t="shared" si="83"/>
        <v>1</v>
      </c>
    </row>
    <row r="443" spans="1:27" ht="16" hidden="1" customHeight="1" outlineLevel="4" x14ac:dyDescent="0.35">
      <c r="A443" s="21" t="s">
        <v>337</v>
      </c>
      <c r="B443" s="21" t="s">
        <v>31</v>
      </c>
      <c r="C443" s="21">
        <v>0</v>
      </c>
      <c r="D443" s="21" t="s">
        <v>55</v>
      </c>
      <c r="E443" s="21" t="s">
        <v>53</v>
      </c>
      <c r="F443" s="22" t="s">
        <v>34</v>
      </c>
      <c r="G443" s="21">
        <v>1112</v>
      </c>
      <c r="H443" s="21">
        <v>709800000</v>
      </c>
      <c r="I443" s="21">
        <v>0</v>
      </c>
      <c r="J443" s="23" t="s">
        <v>56</v>
      </c>
      <c r="K443" s="24">
        <v>124684603</v>
      </c>
      <c r="L443" s="24">
        <v>124684603</v>
      </c>
      <c r="M443" s="24">
        <v>0</v>
      </c>
      <c r="N443" s="24">
        <f t="shared" si="73"/>
        <v>124684603</v>
      </c>
      <c r="O443" s="24">
        <v>0</v>
      </c>
      <c r="P443" s="24">
        <v>69018200</v>
      </c>
      <c r="Q443" s="24">
        <v>0</v>
      </c>
      <c r="R443" s="24">
        <v>55666403</v>
      </c>
      <c r="S443" s="24">
        <v>55666403</v>
      </c>
      <c r="T443" s="24">
        <v>0</v>
      </c>
      <c r="U443" s="24">
        <v>0</v>
      </c>
      <c r="V443" s="24">
        <v>0</v>
      </c>
      <c r="W443" s="24">
        <f t="shared" si="74"/>
        <v>0</v>
      </c>
      <c r="X443" s="25">
        <f t="shared" si="80"/>
        <v>0.44645771539249318</v>
      </c>
      <c r="Y443" s="25">
        <f t="shared" si="81"/>
        <v>0.44645771539249318</v>
      </c>
      <c r="Z443" s="25">
        <f t="shared" si="82"/>
        <v>0.55354228460750687</v>
      </c>
      <c r="AA443" s="25">
        <f t="shared" si="83"/>
        <v>1</v>
      </c>
    </row>
    <row r="444" spans="1:27" ht="16" hidden="1" customHeight="1" outlineLevel="4" x14ac:dyDescent="0.35">
      <c r="A444" s="21" t="s">
        <v>337</v>
      </c>
      <c r="B444" s="21" t="s">
        <v>31</v>
      </c>
      <c r="C444" s="21">
        <v>0</v>
      </c>
      <c r="D444" s="21" t="s">
        <v>57</v>
      </c>
      <c r="E444" s="21" t="s">
        <v>53</v>
      </c>
      <c r="F444" s="22" t="s">
        <v>34</v>
      </c>
      <c r="G444" s="21">
        <v>1112</v>
      </c>
      <c r="H444" s="21">
        <v>709800000</v>
      </c>
      <c r="I444" s="21">
        <v>0</v>
      </c>
      <c r="J444" s="23" t="s">
        <v>58</v>
      </c>
      <c r="K444" s="24">
        <v>236787136</v>
      </c>
      <c r="L444" s="24">
        <v>236787136</v>
      </c>
      <c r="M444" s="24">
        <v>0</v>
      </c>
      <c r="N444" s="24">
        <f t="shared" si="73"/>
        <v>236787136</v>
      </c>
      <c r="O444" s="24">
        <v>0</v>
      </c>
      <c r="P444" s="24">
        <v>142577993</v>
      </c>
      <c r="Q444" s="24">
        <v>0</v>
      </c>
      <c r="R444" s="24">
        <v>80209143</v>
      </c>
      <c r="S444" s="24">
        <v>80209143</v>
      </c>
      <c r="T444" s="24">
        <v>14000000</v>
      </c>
      <c r="U444" s="24">
        <v>14000000</v>
      </c>
      <c r="V444" s="24">
        <v>0</v>
      </c>
      <c r="W444" s="24">
        <f t="shared" si="74"/>
        <v>14000000</v>
      </c>
      <c r="X444" s="25">
        <f t="shared" si="80"/>
        <v>0.33873944486578866</v>
      </c>
      <c r="Y444" s="25">
        <f t="shared" si="81"/>
        <v>0.33873944486578866</v>
      </c>
      <c r="Z444" s="25">
        <f t="shared" si="82"/>
        <v>0.60213572159595696</v>
      </c>
      <c r="AA444" s="25">
        <f t="shared" si="83"/>
        <v>0.94087516646174563</v>
      </c>
    </row>
    <row r="445" spans="1:27" ht="16" hidden="1" customHeight="1" outlineLevel="4" x14ac:dyDescent="0.35">
      <c r="A445" s="21" t="s">
        <v>337</v>
      </c>
      <c r="B445" s="21" t="s">
        <v>31</v>
      </c>
      <c r="C445" s="21">
        <v>0</v>
      </c>
      <c r="D445" s="21" t="s">
        <v>59</v>
      </c>
      <c r="E445" s="21" t="s">
        <v>53</v>
      </c>
      <c r="F445" s="22" t="s">
        <v>34</v>
      </c>
      <c r="G445" s="21">
        <v>1112</v>
      </c>
      <c r="H445" s="21">
        <v>709800000</v>
      </c>
      <c r="I445" s="21">
        <v>0</v>
      </c>
      <c r="J445" s="23" t="s">
        <v>60</v>
      </c>
      <c r="K445" s="24">
        <v>748107615</v>
      </c>
      <c r="L445" s="24">
        <v>748107615</v>
      </c>
      <c r="M445" s="24">
        <v>0</v>
      </c>
      <c r="N445" s="24">
        <f t="shared" si="73"/>
        <v>748107615</v>
      </c>
      <c r="O445" s="24">
        <v>0</v>
      </c>
      <c r="P445" s="24">
        <v>414108860</v>
      </c>
      <c r="Q445" s="24">
        <v>0</v>
      </c>
      <c r="R445" s="24">
        <v>333998755</v>
      </c>
      <c r="S445" s="24">
        <v>333998755</v>
      </c>
      <c r="T445" s="24">
        <v>0</v>
      </c>
      <c r="U445" s="24">
        <v>0</v>
      </c>
      <c r="V445" s="24">
        <v>0</v>
      </c>
      <c r="W445" s="24">
        <f t="shared" si="74"/>
        <v>0</v>
      </c>
      <c r="X445" s="25">
        <f t="shared" si="80"/>
        <v>0.4464581676527915</v>
      </c>
      <c r="Y445" s="25">
        <f t="shared" si="81"/>
        <v>0.4464581676527915</v>
      </c>
      <c r="Z445" s="25">
        <f t="shared" si="82"/>
        <v>0.55354183234720855</v>
      </c>
      <c r="AA445" s="25">
        <f t="shared" si="83"/>
        <v>1</v>
      </c>
    </row>
    <row r="446" spans="1:27" ht="16" hidden="1" customHeight="1" outlineLevel="4" x14ac:dyDescent="0.35">
      <c r="A446" s="21" t="s">
        <v>337</v>
      </c>
      <c r="B446" s="21" t="s">
        <v>31</v>
      </c>
      <c r="C446" s="21">
        <v>0</v>
      </c>
      <c r="D446" s="21" t="s">
        <v>61</v>
      </c>
      <c r="E446" s="21" t="s">
        <v>53</v>
      </c>
      <c r="F446" s="22" t="s">
        <v>34</v>
      </c>
      <c r="G446" s="21">
        <v>1112</v>
      </c>
      <c r="H446" s="21">
        <v>709800000</v>
      </c>
      <c r="I446" s="21">
        <v>0</v>
      </c>
      <c r="J446" s="23" t="s">
        <v>62</v>
      </c>
      <c r="K446" s="24">
        <v>374053808</v>
      </c>
      <c r="L446" s="24">
        <v>374053808</v>
      </c>
      <c r="M446" s="24">
        <v>0</v>
      </c>
      <c r="N446" s="24">
        <f t="shared" si="73"/>
        <v>374053808</v>
      </c>
      <c r="O446" s="24">
        <v>0</v>
      </c>
      <c r="P446" s="24">
        <v>207054507</v>
      </c>
      <c r="Q446" s="24">
        <v>0</v>
      </c>
      <c r="R446" s="24">
        <v>166999301</v>
      </c>
      <c r="S446" s="24">
        <v>166999301</v>
      </c>
      <c r="T446" s="24">
        <v>0</v>
      </c>
      <c r="U446" s="24">
        <v>0</v>
      </c>
      <c r="V446" s="24">
        <v>0</v>
      </c>
      <c r="W446" s="24">
        <f t="shared" si="74"/>
        <v>0</v>
      </c>
      <c r="X446" s="25">
        <f t="shared" si="80"/>
        <v>0.44645796253997766</v>
      </c>
      <c r="Y446" s="25">
        <f t="shared" si="81"/>
        <v>0.44645796253997766</v>
      </c>
      <c r="Z446" s="25">
        <f t="shared" si="82"/>
        <v>0.55354203746002228</v>
      </c>
      <c r="AA446" s="25">
        <f t="shared" si="83"/>
        <v>1</v>
      </c>
    </row>
    <row r="447" spans="1:27" ht="16" hidden="1" customHeight="1" outlineLevel="4" x14ac:dyDescent="0.35">
      <c r="A447" s="21" t="s">
        <v>337</v>
      </c>
      <c r="B447" s="21" t="s">
        <v>31</v>
      </c>
      <c r="C447" s="21">
        <v>0</v>
      </c>
      <c r="D447" s="21" t="s">
        <v>63</v>
      </c>
      <c r="E447" s="21" t="s">
        <v>53</v>
      </c>
      <c r="F447" s="22" t="s">
        <v>34</v>
      </c>
      <c r="G447" s="21">
        <v>1112</v>
      </c>
      <c r="H447" s="21">
        <v>709800000</v>
      </c>
      <c r="I447" s="21">
        <v>0</v>
      </c>
      <c r="J447" s="23" t="s">
        <v>64</v>
      </c>
      <c r="K447" s="24">
        <v>1133676940</v>
      </c>
      <c r="L447" s="24">
        <v>1133676940</v>
      </c>
      <c r="M447" s="24">
        <v>0</v>
      </c>
      <c r="N447" s="24">
        <f t="shared" ref="N447:N519" si="90">$L447</f>
        <v>1133676940</v>
      </c>
      <c r="O447" s="24">
        <v>0</v>
      </c>
      <c r="P447" s="24">
        <v>393887745.95999998</v>
      </c>
      <c r="Q447" s="24">
        <v>0</v>
      </c>
      <c r="R447" s="24">
        <v>739789194.03999996</v>
      </c>
      <c r="S447" s="24">
        <v>739789194.03999996</v>
      </c>
      <c r="T447" s="24">
        <v>0</v>
      </c>
      <c r="U447" s="24">
        <v>0</v>
      </c>
      <c r="V447" s="24">
        <v>0</v>
      </c>
      <c r="W447" s="24">
        <f t="shared" si="74"/>
        <v>0</v>
      </c>
      <c r="X447" s="25">
        <f t="shared" si="80"/>
        <v>0.65255732734583094</v>
      </c>
      <c r="Y447" s="25">
        <f t="shared" si="81"/>
        <v>0.65255732734583094</v>
      </c>
      <c r="Z447" s="25">
        <f t="shared" si="82"/>
        <v>0.347442672654169</v>
      </c>
      <c r="AA447" s="25">
        <f t="shared" si="83"/>
        <v>1</v>
      </c>
    </row>
    <row r="448" spans="1:27" ht="16" hidden="1" customHeight="1" outlineLevel="3" x14ac:dyDescent="0.35">
      <c r="A448" s="38"/>
      <c r="B448" s="38"/>
      <c r="C448" s="38" t="s">
        <v>469</v>
      </c>
      <c r="D448" s="38"/>
      <c r="E448" s="38"/>
      <c r="F448" s="47"/>
      <c r="G448" s="38"/>
      <c r="H448" s="38"/>
      <c r="I448" s="38"/>
      <c r="J448" s="48"/>
      <c r="K448" s="49">
        <f t="shared" ref="K448:W448" si="91">SUBTOTAL(9,K434:K447)</f>
        <v>31445650053</v>
      </c>
      <c r="L448" s="49">
        <f t="shared" si="91"/>
        <v>31445650053</v>
      </c>
      <c r="M448" s="49">
        <f t="shared" si="91"/>
        <v>0</v>
      </c>
      <c r="N448" s="49">
        <f t="shared" si="91"/>
        <v>31445650053</v>
      </c>
      <c r="O448" s="49">
        <f t="shared" si="91"/>
        <v>0</v>
      </c>
      <c r="P448" s="49">
        <f t="shared" si="91"/>
        <v>2454842552.5699997</v>
      </c>
      <c r="Q448" s="49">
        <f t="shared" si="91"/>
        <v>0</v>
      </c>
      <c r="R448" s="49">
        <f t="shared" si="91"/>
        <v>13565730020.84</v>
      </c>
      <c r="S448" s="49">
        <f t="shared" si="91"/>
        <v>13565730020.84</v>
      </c>
      <c r="T448" s="49">
        <f t="shared" si="91"/>
        <v>15425077479.59</v>
      </c>
      <c r="U448" s="49">
        <f t="shared" si="91"/>
        <v>15425077479.59</v>
      </c>
      <c r="V448" s="49">
        <f t="shared" si="91"/>
        <v>0</v>
      </c>
      <c r="W448" s="49">
        <f t="shared" si="91"/>
        <v>15425077479.59</v>
      </c>
      <c r="X448" s="50">
        <f t="shared" si="80"/>
        <v>0.43140243556662594</v>
      </c>
      <c r="Y448" s="50">
        <f t="shared" si="81"/>
        <v>0.43140243556662594</v>
      </c>
      <c r="Z448" s="50">
        <f t="shared" si="82"/>
        <v>7.8066204655731108E-2</v>
      </c>
      <c r="AA448" s="50">
        <f t="shared" si="83"/>
        <v>0.50946864022235705</v>
      </c>
    </row>
    <row r="449" spans="1:27" ht="16" hidden="1" customHeight="1" outlineLevel="4" x14ac:dyDescent="0.35">
      <c r="A449" s="21" t="s">
        <v>337</v>
      </c>
      <c r="B449" s="21" t="s">
        <v>31</v>
      </c>
      <c r="C449" s="21">
        <v>1</v>
      </c>
      <c r="D449" s="21" t="s">
        <v>192</v>
      </c>
      <c r="E449" s="21" t="s">
        <v>33</v>
      </c>
      <c r="F449" s="22" t="s">
        <v>34</v>
      </c>
      <c r="G449" s="21">
        <v>1120</v>
      </c>
      <c r="H449" s="21">
        <v>709800000</v>
      </c>
      <c r="I449" s="21">
        <v>0</v>
      </c>
      <c r="J449" s="23" t="s">
        <v>193</v>
      </c>
      <c r="K449" s="24">
        <v>10763563</v>
      </c>
      <c r="L449" s="24">
        <v>10029972.619999999</v>
      </c>
      <c r="M449" s="24">
        <v>0</v>
      </c>
      <c r="N449" s="24">
        <f t="shared" si="90"/>
        <v>10029972.619999999</v>
      </c>
      <c r="O449" s="24">
        <v>0</v>
      </c>
      <c r="P449" s="24">
        <v>0</v>
      </c>
      <c r="Q449" s="24">
        <v>0</v>
      </c>
      <c r="R449" s="24">
        <v>0</v>
      </c>
      <c r="S449" s="24">
        <v>0</v>
      </c>
      <c r="T449" s="24">
        <v>1690891</v>
      </c>
      <c r="U449" s="24">
        <v>10029972.619999999</v>
      </c>
      <c r="V449" s="24">
        <v>0</v>
      </c>
      <c r="W449" s="24">
        <f t="shared" ref="W449:W520" si="92">$N449-($O449+$P449+$Q449+$R449+$V449)</f>
        <v>10029972.619999999</v>
      </c>
      <c r="X449" s="25">
        <f t="shared" si="80"/>
        <v>0</v>
      </c>
      <c r="Y449" s="25">
        <f t="shared" si="81"/>
        <v>0</v>
      </c>
      <c r="Z449" s="25">
        <f t="shared" si="82"/>
        <v>0</v>
      </c>
      <c r="AA449" s="25">
        <f t="shared" si="83"/>
        <v>0</v>
      </c>
    </row>
    <row r="450" spans="1:27" ht="16" hidden="1" customHeight="1" outlineLevel="4" x14ac:dyDescent="0.35">
      <c r="A450" s="21" t="s">
        <v>337</v>
      </c>
      <c r="B450" s="21" t="s">
        <v>31</v>
      </c>
      <c r="C450" s="21">
        <v>1</v>
      </c>
      <c r="D450" s="21" t="s">
        <v>69</v>
      </c>
      <c r="E450" s="21" t="s">
        <v>33</v>
      </c>
      <c r="F450" s="22" t="s">
        <v>34</v>
      </c>
      <c r="G450" s="21">
        <v>1120</v>
      </c>
      <c r="H450" s="21">
        <v>709800000</v>
      </c>
      <c r="I450" s="21">
        <v>0</v>
      </c>
      <c r="J450" s="23" t="s">
        <v>70</v>
      </c>
      <c r="K450" s="24">
        <v>1000000</v>
      </c>
      <c r="L450" s="24">
        <v>1000000</v>
      </c>
      <c r="M450" s="24">
        <v>0</v>
      </c>
      <c r="N450" s="24">
        <f t="shared" si="90"/>
        <v>1000000</v>
      </c>
      <c r="O450" s="24">
        <v>0</v>
      </c>
      <c r="P450" s="24">
        <v>876754.57</v>
      </c>
      <c r="Q450" s="24">
        <v>0</v>
      </c>
      <c r="R450" s="24">
        <v>0</v>
      </c>
      <c r="S450" s="24">
        <v>0</v>
      </c>
      <c r="T450" s="24">
        <v>123245.43</v>
      </c>
      <c r="U450" s="24">
        <v>123245.43</v>
      </c>
      <c r="V450" s="24">
        <v>0</v>
      </c>
      <c r="W450" s="24">
        <f t="shared" si="92"/>
        <v>123245.43000000005</v>
      </c>
      <c r="X450" s="25">
        <f t="shared" si="80"/>
        <v>0</v>
      </c>
      <c r="Y450" s="25">
        <f t="shared" si="81"/>
        <v>0</v>
      </c>
      <c r="Z450" s="25">
        <f t="shared" si="82"/>
        <v>0.8767545699999999</v>
      </c>
      <c r="AA450" s="25">
        <f t="shared" si="83"/>
        <v>0.8767545699999999</v>
      </c>
    </row>
    <row r="451" spans="1:27" ht="16" hidden="1" customHeight="1" outlineLevel="4" x14ac:dyDescent="0.35">
      <c r="A451" s="21" t="s">
        <v>337</v>
      </c>
      <c r="B451" s="21" t="s">
        <v>31</v>
      </c>
      <c r="C451" s="21">
        <v>1</v>
      </c>
      <c r="D451" s="21" t="s">
        <v>75</v>
      </c>
      <c r="E451" s="21" t="s">
        <v>33</v>
      </c>
      <c r="F451" s="22" t="s">
        <v>34</v>
      </c>
      <c r="G451" s="21">
        <v>1120</v>
      </c>
      <c r="H451" s="21">
        <v>709800000</v>
      </c>
      <c r="I451" s="21">
        <v>0</v>
      </c>
      <c r="J451" s="23" t="s">
        <v>338</v>
      </c>
      <c r="K451" s="24">
        <v>1000000</v>
      </c>
      <c r="L451" s="24">
        <v>1000000</v>
      </c>
      <c r="M451" s="24">
        <v>0</v>
      </c>
      <c r="N451" s="24">
        <f t="shared" si="90"/>
        <v>1000000</v>
      </c>
      <c r="O451" s="24">
        <v>245775.35</v>
      </c>
      <c r="P451" s="24">
        <v>0</v>
      </c>
      <c r="Q451" s="24">
        <v>0</v>
      </c>
      <c r="R451" s="24">
        <v>715629</v>
      </c>
      <c r="S451" s="24">
        <v>715629</v>
      </c>
      <c r="T451" s="24">
        <v>38595.65</v>
      </c>
      <c r="U451" s="24">
        <v>38595.65</v>
      </c>
      <c r="V451" s="24">
        <v>0</v>
      </c>
      <c r="W451" s="24">
        <f t="shared" si="92"/>
        <v>38595.650000000023</v>
      </c>
      <c r="X451" s="25">
        <f t="shared" si="80"/>
        <v>0.71562899999999996</v>
      </c>
      <c r="Y451" s="25">
        <f t="shared" si="81"/>
        <v>0.71562899999999996</v>
      </c>
      <c r="Z451" s="25">
        <f t="shared" si="82"/>
        <v>0.24577535</v>
      </c>
      <c r="AA451" s="25">
        <f t="shared" si="83"/>
        <v>0.96140435000000002</v>
      </c>
    </row>
    <row r="452" spans="1:27" ht="16" hidden="1" customHeight="1" outlineLevel="4" x14ac:dyDescent="0.35">
      <c r="A452" s="21" t="s">
        <v>337</v>
      </c>
      <c r="B452" s="21" t="s">
        <v>31</v>
      </c>
      <c r="C452" s="21">
        <v>1</v>
      </c>
      <c r="D452" s="21" t="s">
        <v>211</v>
      </c>
      <c r="E452" s="21" t="s">
        <v>33</v>
      </c>
      <c r="F452" s="22" t="s">
        <v>34</v>
      </c>
      <c r="G452" s="21">
        <v>1120</v>
      </c>
      <c r="H452" s="21">
        <v>709800000</v>
      </c>
      <c r="I452" s="21">
        <v>0</v>
      </c>
      <c r="J452" s="23" t="s">
        <v>339</v>
      </c>
      <c r="K452" s="24">
        <v>2000000</v>
      </c>
      <c r="L452" s="24">
        <v>2000000</v>
      </c>
      <c r="M452" s="24">
        <v>0</v>
      </c>
      <c r="N452" s="24">
        <f t="shared" si="90"/>
        <v>2000000</v>
      </c>
      <c r="O452" s="24">
        <v>0</v>
      </c>
      <c r="P452" s="24">
        <v>153324</v>
      </c>
      <c r="Q452" s="24">
        <v>0</v>
      </c>
      <c r="R452" s="24">
        <v>0</v>
      </c>
      <c r="S452" s="24">
        <v>0</v>
      </c>
      <c r="T452" s="24">
        <v>346676</v>
      </c>
      <c r="U452" s="24">
        <v>1846676</v>
      </c>
      <c r="V452" s="24">
        <v>0</v>
      </c>
      <c r="W452" s="24">
        <f t="shared" si="92"/>
        <v>1846676</v>
      </c>
      <c r="X452" s="25">
        <f t="shared" si="80"/>
        <v>0</v>
      </c>
      <c r="Y452" s="25">
        <f t="shared" si="81"/>
        <v>0</v>
      </c>
      <c r="Z452" s="25">
        <f t="shared" si="82"/>
        <v>7.6661999999999994E-2</v>
      </c>
      <c r="AA452" s="25">
        <f t="shared" si="83"/>
        <v>7.6661999999999994E-2</v>
      </c>
    </row>
    <row r="453" spans="1:27" ht="16" hidden="1" customHeight="1" outlineLevel="4" x14ac:dyDescent="0.35">
      <c r="A453" s="21" t="s">
        <v>337</v>
      </c>
      <c r="B453" s="21" t="s">
        <v>31</v>
      </c>
      <c r="C453" s="21">
        <v>1</v>
      </c>
      <c r="D453" s="21" t="s">
        <v>77</v>
      </c>
      <c r="E453" s="21" t="s">
        <v>33</v>
      </c>
      <c r="F453" s="22" t="s">
        <v>34</v>
      </c>
      <c r="G453" s="21">
        <v>1120</v>
      </c>
      <c r="H453" s="21">
        <v>709800000</v>
      </c>
      <c r="I453" s="21">
        <v>0</v>
      </c>
      <c r="J453" s="23" t="s">
        <v>78</v>
      </c>
      <c r="K453" s="24">
        <v>17687990</v>
      </c>
      <c r="L453" s="24">
        <v>17687990</v>
      </c>
      <c r="M453" s="24">
        <v>0</v>
      </c>
      <c r="N453" s="24">
        <f t="shared" si="90"/>
        <v>17687990</v>
      </c>
      <c r="O453" s="24">
        <v>0</v>
      </c>
      <c r="P453" s="24">
        <v>3516914</v>
      </c>
      <c r="Q453" s="24">
        <v>0</v>
      </c>
      <c r="R453" s="24">
        <v>2239344</v>
      </c>
      <c r="S453" s="24">
        <v>2047054</v>
      </c>
      <c r="T453" s="24">
        <v>3087742</v>
      </c>
      <c r="U453" s="24">
        <v>11931732</v>
      </c>
      <c r="V453" s="24">
        <v>0</v>
      </c>
      <c r="W453" s="24">
        <f t="shared" si="92"/>
        <v>11931732</v>
      </c>
      <c r="X453" s="25">
        <f t="shared" si="80"/>
        <v>0.12660251390915531</v>
      </c>
      <c r="Y453" s="25">
        <f t="shared" si="81"/>
        <v>0.12660251390915531</v>
      </c>
      <c r="Z453" s="25">
        <f t="shared" si="82"/>
        <v>0.19883061896801163</v>
      </c>
      <c r="AA453" s="25">
        <f t="shared" si="83"/>
        <v>0.32543313287716691</v>
      </c>
    </row>
    <row r="454" spans="1:27" ht="16" hidden="1" customHeight="1" outlineLevel="4" x14ac:dyDescent="0.35">
      <c r="A454" s="21" t="s">
        <v>337</v>
      </c>
      <c r="B454" s="21" t="s">
        <v>31</v>
      </c>
      <c r="C454" s="21">
        <v>1</v>
      </c>
      <c r="D454" s="21" t="s">
        <v>79</v>
      </c>
      <c r="E454" s="21" t="s">
        <v>33</v>
      </c>
      <c r="F454" s="22" t="s">
        <v>34</v>
      </c>
      <c r="G454" s="21">
        <v>1120</v>
      </c>
      <c r="H454" s="21">
        <v>709800000</v>
      </c>
      <c r="I454" s="21">
        <v>0</v>
      </c>
      <c r="J454" s="23" t="s">
        <v>80</v>
      </c>
      <c r="K454" s="24">
        <v>126988600</v>
      </c>
      <c r="L454" s="24">
        <v>126988600</v>
      </c>
      <c r="M454" s="24">
        <v>0</v>
      </c>
      <c r="N454" s="24">
        <f t="shared" si="90"/>
        <v>126988600</v>
      </c>
      <c r="O454" s="24">
        <v>0</v>
      </c>
      <c r="P454" s="24">
        <v>22621239.41</v>
      </c>
      <c r="Q454" s="24">
        <v>0</v>
      </c>
      <c r="R454" s="24">
        <v>35665268.590000004</v>
      </c>
      <c r="S454" s="24">
        <v>34362578.310000002</v>
      </c>
      <c r="T454" s="24">
        <v>5207792</v>
      </c>
      <c r="U454" s="24">
        <v>68702092</v>
      </c>
      <c r="V454" s="24">
        <v>0</v>
      </c>
      <c r="W454" s="24">
        <f t="shared" si="92"/>
        <v>68702092</v>
      </c>
      <c r="X454" s="25">
        <f t="shared" si="80"/>
        <v>0.28085409706068104</v>
      </c>
      <c r="Y454" s="25">
        <f t="shared" si="81"/>
        <v>0.28085409706068104</v>
      </c>
      <c r="Z454" s="25">
        <f t="shared" si="82"/>
        <v>0.17813598551366028</v>
      </c>
      <c r="AA454" s="25">
        <f t="shared" si="83"/>
        <v>0.45899008257434132</v>
      </c>
    </row>
    <row r="455" spans="1:27" ht="16" hidden="1" customHeight="1" outlineLevel="4" x14ac:dyDescent="0.35">
      <c r="A455" s="21" t="s">
        <v>337</v>
      </c>
      <c r="B455" s="21" t="s">
        <v>31</v>
      </c>
      <c r="C455" s="21">
        <v>1</v>
      </c>
      <c r="D455" s="21" t="s">
        <v>87</v>
      </c>
      <c r="E455" s="21" t="s">
        <v>33</v>
      </c>
      <c r="F455" s="22" t="s">
        <v>34</v>
      </c>
      <c r="G455" s="21">
        <v>1120</v>
      </c>
      <c r="H455" s="21">
        <v>709800000</v>
      </c>
      <c r="I455" s="21">
        <v>0</v>
      </c>
      <c r="J455" s="23" t="s">
        <v>340</v>
      </c>
      <c r="K455" s="24">
        <v>15484736</v>
      </c>
      <c r="L455" s="24">
        <v>15484736</v>
      </c>
      <c r="M455" s="24">
        <v>0</v>
      </c>
      <c r="N455" s="24">
        <f t="shared" si="90"/>
        <v>15484736</v>
      </c>
      <c r="O455" s="24">
        <v>0</v>
      </c>
      <c r="P455" s="24">
        <v>0</v>
      </c>
      <c r="Q455" s="24">
        <v>0</v>
      </c>
      <c r="R455" s="24">
        <v>0</v>
      </c>
      <c r="S455" s="24">
        <v>0</v>
      </c>
      <c r="T455" s="24">
        <v>0</v>
      </c>
      <c r="U455" s="24">
        <v>15484736</v>
      </c>
      <c r="V455" s="24">
        <v>0</v>
      </c>
      <c r="W455" s="24">
        <f t="shared" si="92"/>
        <v>15484736</v>
      </c>
      <c r="X455" s="25">
        <f t="shared" si="80"/>
        <v>0</v>
      </c>
      <c r="Y455" s="25">
        <f t="shared" si="81"/>
        <v>0</v>
      </c>
      <c r="Z455" s="25">
        <f t="shared" si="82"/>
        <v>0</v>
      </c>
      <c r="AA455" s="25">
        <f t="shared" si="83"/>
        <v>0</v>
      </c>
    </row>
    <row r="456" spans="1:27" ht="16" hidden="1" customHeight="1" outlineLevel="4" x14ac:dyDescent="0.35">
      <c r="A456" s="21" t="s">
        <v>337</v>
      </c>
      <c r="B456" s="21" t="s">
        <v>31</v>
      </c>
      <c r="C456" s="21">
        <v>1</v>
      </c>
      <c r="D456" s="21" t="s">
        <v>91</v>
      </c>
      <c r="E456" s="21" t="s">
        <v>33</v>
      </c>
      <c r="F456" s="22" t="s">
        <v>34</v>
      </c>
      <c r="G456" s="21">
        <v>1120</v>
      </c>
      <c r="H456" s="21">
        <v>709800000</v>
      </c>
      <c r="I456" s="21">
        <v>0</v>
      </c>
      <c r="J456" s="23" t="s">
        <v>92</v>
      </c>
      <c r="K456" s="24">
        <v>0</v>
      </c>
      <c r="L456" s="24">
        <v>733590.38</v>
      </c>
      <c r="M456" s="24">
        <v>0</v>
      </c>
      <c r="N456" s="24">
        <f t="shared" si="90"/>
        <v>733590.38</v>
      </c>
      <c r="O456" s="24">
        <v>0</v>
      </c>
      <c r="P456" s="24">
        <v>733590.38</v>
      </c>
      <c r="Q456" s="24">
        <v>0</v>
      </c>
      <c r="R456" s="24">
        <v>0</v>
      </c>
      <c r="S456" s="24">
        <v>0</v>
      </c>
      <c r="T456" s="24">
        <v>0</v>
      </c>
      <c r="U456" s="24">
        <v>0</v>
      </c>
      <c r="V456" s="24">
        <v>0</v>
      </c>
      <c r="W456" s="24">
        <f t="shared" si="92"/>
        <v>0</v>
      </c>
      <c r="X456" s="25">
        <f t="shared" si="80"/>
        <v>0</v>
      </c>
      <c r="Y456" s="25">
        <f t="shared" si="81"/>
        <v>0</v>
      </c>
      <c r="Z456" s="25">
        <f t="shared" si="82"/>
        <v>1</v>
      </c>
      <c r="AA456" s="25">
        <f t="shared" si="83"/>
        <v>1</v>
      </c>
    </row>
    <row r="457" spans="1:27" ht="16" hidden="1" customHeight="1" outlineLevel="3" x14ac:dyDescent="0.35">
      <c r="A457" s="38"/>
      <c r="B457" s="38"/>
      <c r="C457" s="38" t="s">
        <v>470</v>
      </c>
      <c r="D457" s="38"/>
      <c r="E457" s="38"/>
      <c r="F457" s="47"/>
      <c r="G457" s="38"/>
      <c r="H457" s="38"/>
      <c r="I457" s="38"/>
      <c r="J457" s="48"/>
      <c r="K457" s="49">
        <f t="shared" ref="K457:W457" si="93">SUBTOTAL(9,K449:K456)</f>
        <v>174924889</v>
      </c>
      <c r="L457" s="49">
        <f t="shared" si="93"/>
        <v>174924889</v>
      </c>
      <c r="M457" s="49">
        <f t="shared" si="93"/>
        <v>0</v>
      </c>
      <c r="N457" s="49">
        <f t="shared" si="93"/>
        <v>174924889</v>
      </c>
      <c r="O457" s="49">
        <f t="shared" si="93"/>
        <v>245775.35</v>
      </c>
      <c r="P457" s="49">
        <f t="shared" si="93"/>
        <v>27901822.359999999</v>
      </c>
      <c r="Q457" s="49">
        <f t="shared" si="93"/>
        <v>0</v>
      </c>
      <c r="R457" s="49">
        <f t="shared" si="93"/>
        <v>38620241.590000004</v>
      </c>
      <c r="S457" s="49">
        <f t="shared" si="93"/>
        <v>37125261.310000002</v>
      </c>
      <c r="T457" s="49">
        <f t="shared" si="93"/>
        <v>10494942.08</v>
      </c>
      <c r="U457" s="49">
        <f t="shared" si="93"/>
        <v>108157049.7</v>
      </c>
      <c r="V457" s="49">
        <f t="shared" si="93"/>
        <v>0</v>
      </c>
      <c r="W457" s="49">
        <f t="shared" si="93"/>
        <v>108157049.7</v>
      </c>
      <c r="X457" s="50">
        <f t="shared" si="80"/>
        <v>0.22078185563404876</v>
      </c>
      <c r="Y457" s="50">
        <f t="shared" si="81"/>
        <v>0.22078185563404876</v>
      </c>
      <c r="Z457" s="50">
        <f t="shared" si="82"/>
        <v>0.16091248004164804</v>
      </c>
      <c r="AA457" s="50">
        <f t="shared" si="83"/>
        <v>0.38169433567569677</v>
      </c>
    </row>
    <row r="458" spans="1:27" ht="16" hidden="1" customHeight="1" outlineLevel="4" x14ac:dyDescent="0.35">
      <c r="A458" s="21" t="s">
        <v>337</v>
      </c>
      <c r="B458" s="21" t="s">
        <v>31</v>
      </c>
      <c r="C458" s="21">
        <v>2</v>
      </c>
      <c r="D458" s="21" t="s">
        <v>235</v>
      </c>
      <c r="E458" s="21" t="s">
        <v>33</v>
      </c>
      <c r="F458" s="22" t="s">
        <v>34</v>
      </c>
      <c r="G458" s="21">
        <v>1120</v>
      </c>
      <c r="H458" s="21">
        <v>709800000</v>
      </c>
      <c r="I458" s="21">
        <v>0</v>
      </c>
      <c r="J458" s="23" t="s">
        <v>236</v>
      </c>
      <c r="K458" s="24">
        <v>2377051</v>
      </c>
      <c r="L458" s="24">
        <v>2377051</v>
      </c>
      <c r="M458" s="24">
        <v>0</v>
      </c>
      <c r="N458" s="24">
        <f t="shared" si="90"/>
        <v>2377051</v>
      </c>
      <c r="O458" s="24">
        <v>2370111.7200000002</v>
      </c>
      <c r="P458" s="24">
        <v>0</v>
      </c>
      <c r="Q458" s="24">
        <v>0</v>
      </c>
      <c r="R458" s="24">
        <v>0</v>
      </c>
      <c r="S458" s="24">
        <v>0</v>
      </c>
      <c r="T458" s="24">
        <v>0</v>
      </c>
      <c r="U458" s="24">
        <v>6939.28</v>
      </c>
      <c r="V458" s="24">
        <v>0</v>
      </c>
      <c r="W458" s="24">
        <f t="shared" si="92"/>
        <v>6939.2799999997951</v>
      </c>
      <c r="X458" s="25">
        <f t="shared" si="80"/>
        <v>0</v>
      </c>
      <c r="Y458" s="25">
        <f t="shared" si="81"/>
        <v>0</v>
      </c>
      <c r="Z458" s="25">
        <f t="shared" si="82"/>
        <v>0.9970807189244153</v>
      </c>
      <c r="AA458" s="25">
        <f t="shared" si="83"/>
        <v>0.9970807189244153</v>
      </c>
    </row>
    <row r="459" spans="1:27" ht="16" hidden="1" customHeight="1" outlineLevel="4" x14ac:dyDescent="0.35">
      <c r="A459" s="21" t="s">
        <v>337</v>
      </c>
      <c r="B459" s="21" t="s">
        <v>31</v>
      </c>
      <c r="C459" s="21">
        <v>2</v>
      </c>
      <c r="D459" s="21" t="s">
        <v>93</v>
      </c>
      <c r="E459" s="21" t="s">
        <v>33</v>
      </c>
      <c r="F459" s="22" t="s">
        <v>34</v>
      </c>
      <c r="G459" s="21">
        <v>1120</v>
      </c>
      <c r="H459" s="21">
        <v>709800000</v>
      </c>
      <c r="I459" s="21">
        <v>0</v>
      </c>
      <c r="J459" s="23" t="s">
        <v>94</v>
      </c>
      <c r="K459" s="24">
        <v>763998</v>
      </c>
      <c r="L459" s="24">
        <v>763998</v>
      </c>
      <c r="M459" s="24">
        <v>0</v>
      </c>
      <c r="N459" s="24">
        <f t="shared" si="90"/>
        <v>763998</v>
      </c>
      <c r="O459" s="24">
        <v>0</v>
      </c>
      <c r="P459" s="24">
        <v>34408.269999999997</v>
      </c>
      <c r="Q459" s="24">
        <v>0</v>
      </c>
      <c r="R459" s="24">
        <v>199911.05</v>
      </c>
      <c r="S459" s="24">
        <v>199911.05</v>
      </c>
      <c r="T459" s="24">
        <v>529678.68000000005</v>
      </c>
      <c r="U459" s="24">
        <v>529678.68000000005</v>
      </c>
      <c r="V459" s="24">
        <v>0</v>
      </c>
      <c r="W459" s="24">
        <f t="shared" si="92"/>
        <v>529678.68000000005</v>
      </c>
      <c r="X459" s="25">
        <f t="shared" si="80"/>
        <v>0.26166436299571461</v>
      </c>
      <c r="Y459" s="25">
        <f t="shared" si="81"/>
        <v>0.26166436299571461</v>
      </c>
      <c r="Z459" s="25">
        <f t="shared" si="82"/>
        <v>4.5037120516022287E-2</v>
      </c>
      <c r="AA459" s="25">
        <f t="shared" si="83"/>
        <v>0.30670148351173687</v>
      </c>
    </row>
    <row r="460" spans="1:27" ht="16" hidden="1" customHeight="1" outlineLevel="4" x14ac:dyDescent="0.35">
      <c r="A460" s="21" t="s">
        <v>337</v>
      </c>
      <c r="B460" s="21" t="s">
        <v>31</v>
      </c>
      <c r="C460" s="21">
        <v>2</v>
      </c>
      <c r="D460" s="21" t="s">
        <v>237</v>
      </c>
      <c r="E460" s="21" t="s">
        <v>33</v>
      </c>
      <c r="F460" s="22" t="s">
        <v>34</v>
      </c>
      <c r="G460" s="21">
        <v>1120</v>
      </c>
      <c r="H460" s="21">
        <v>709800000</v>
      </c>
      <c r="I460" s="21">
        <v>0</v>
      </c>
      <c r="J460" s="23" t="s">
        <v>238</v>
      </c>
      <c r="K460" s="24">
        <v>1924450</v>
      </c>
      <c r="L460" s="24">
        <v>1924450</v>
      </c>
      <c r="M460" s="24">
        <v>0</v>
      </c>
      <c r="N460" s="24">
        <f t="shared" si="90"/>
        <v>1924450</v>
      </c>
      <c r="O460" s="24">
        <v>0</v>
      </c>
      <c r="P460" s="24">
        <v>0</v>
      </c>
      <c r="Q460" s="24">
        <v>864201.17</v>
      </c>
      <c r="R460" s="24">
        <v>0</v>
      </c>
      <c r="S460" s="24">
        <v>0</v>
      </c>
      <c r="T460" s="24">
        <v>1059406.83</v>
      </c>
      <c r="U460" s="24">
        <v>1060248.83</v>
      </c>
      <c r="V460" s="24">
        <v>0</v>
      </c>
      <c r="W460" s="24">
        <f t="shared" si="92"/>
        <v>1060248.83</v>
      </c>
      <c r="X460" s="25">
        <f t="shared" si="80"/>
        <v>0</v>
      </c>
      <c r="Y460" s="25">
        <f t="shared" si="81"/>
        <v>0</v>
      </c>
      <c r="Z460" s="25">
        <f t="shared" si="82"/>
        <v>0.44906397672062148</v>
      </c>
      <c r="AA460" s="25">
        <f t="shared" si="83"/>
        <v>0.44906397672062148</v>
      </c>
    </row>
    <row r="461" spans="1:27" ht="16" hidden="1" customHeight="1" outlineLevel="4" x14ac:dyDescent="0.35">
      <c r="A461" s="21" t="s">
        <v>337</v>
      </c>
      <c r="B461" s="21" t="s">
        <v>31</v>
      </c>
      <c r="C461" s="21">
        <v>2</v>
      </c>
      <c r="D461" s="21" t="s">
        <v>239</v>
      </c>
      <c r="E461" s="21" t="s">
        <v>33</v>
      </c>
      <c r="F461" s="22" t="s">
        <v>34</v>
      </c>
      <c r="G461" s="21">
        <v>1120</v>
      </c>
      <c r="H461" s="21">
        <v>709800000</v>
      </c>
      <c r="I461" s="21">
        <v>0</v>
      </c>
      <c r="J461" s="23" t="s">
        <v>240</v>
      </c>
      <c r="K461" s="24">
        <v>719916</v>
      </c>
      <c r="L461" s="24">
        <v>719916</v>
      </c>
      <c r="M461" s="24">
        <v>0</v>
      </c>
      <c r="N461" s="24">
        <f t="shared" si="90"/>
        <v>719916</v>
      </c>
      <c r="O461" s="24">
        <v>118311.11</v>
      </c>
      <c r="P461" s="24">
        <v>0</v>
      </c>
      <c r="Q461" s="24">
        <v>0</v>
      </c>
      <c r="R461" s="24">
        <v>201592</v>
      </c>
      <c r="S461" s="24">
        <v>0</v>
      </c>
      <c r="T461" s="24">
        <v>400012.89</v>
      </c>
      <c r="U461" s="24">
        <v>400012.89</v>
      </c>
      <c r="V461" s="24">
        <v>0</v>
      </c>
      <c r="W461" s="24">
        <f t="shared" si="92"/>
        <v>400012.89</v>
      </c>
      <c r="X461" s="25">
        <f t="shared" si="80"/>
        <v>0.28002155807066381</v>
      </c>
      <c r="Y461" s="25">
        <f t="shared" si="81"/>
        <v>0.28002155807066381</v>
      </c>
      <c r="Z461" s="25">
        <f t="shared" si="82"/>
        <v>0.16434015912967623</v>
      </c>
      <c r="AA461" s="25">
        <f t="shared" si="83"/>
        <v>0.44436171720034001</v>
      </c>
    </row>
    <row r="462" spans="1:27" ht="16" hidden="1" customHeight="1" outlineLevel="4" x14ac:dyDescent="0.35">
      <c r="A462" s="21" t="s">
        <v>337</v>
      </c>
      <c r="B462" s="21" t="s">
        <v>31</v>
      </c>
      <c r="C462" s="21">
        <v>2</v>
      </c>
      <c r="D462" s="21" t="s">
        <v>97</v>
      </c>
      <c r="E462" s="21" t="s">
        <v>33</v>
      </c>
      <c r="F462" s="22" t="s">
        <v>34</v>
      </c>
      <c r="G462" s="21">
        <v>1120</v>
      </c>
      <c r="H462" s="21">
        <v>709800000</v>
      </c>
      <c r="I462" s="21">
        <v>0</v>
      </c>
      <c r="J462" s="23" t="s">
        <v>98</v>
      </c>
      <c r="K462" s="24">
        <v>5600725</v>
      </c>
      <c r="L462" s="24">
        <v>5600725</v>
      </c>
      <c r="M462" s="24">
        <v>0</v>
      </c>
      <c r="N462" s="24">
        <f t="shared" si="90"/>
        <v>5600725</v>
      </c>
      <c r="O462" s="24">
        <v>1436780.2</v>
      </c>
      <c r="P462" s="24">
        <v>945436.94</v>
      </c>
      <c r="Q462" s="24">
        <v>51087.3</v>
      </c>
      <c r="R462" s="24">
        <v>1483125</v>
      </c>
      <c r="S462" s="24">
        <v>1483125</v>
      </c>
      <c r="T462" s="24">
        <v>1684295.56</v>
      </c>
      <c r="U462" s="24">
        <v>1684295.56</v>
      </c>
      <c r="V462" s="24">
        <v>0</v>
      </c>
      <c r="W462" s="24">
        <f t="shared" si="92"/>
        <v>1684295.5600000005</v>
      </c>
      <c r="X462" s="25">
        <f t="shared" si="80"/>
        <v>0.26480946663155219</v>
      </c>
      <c r="Y462" s="25">
        <f t="shared" si="81"/>
        <v>0.26480946663155219</v>
      </c>
      <c r="Z462" s="25">
        <f t="shared" si="82"/>
        <v>0.434462402635373</v>
      </c>
      <c r="AA462" s="25">
        <f t="shared" si="83"/>
        <v>0.69927186926692519</v>
      </c>
    </row>
    <row r="463" spans="1:27" ht="16" hidden="1" customHeight="1" outlineLevel="4" x14ac:dyDescent="0.35">
      <c r="A463" s="21" t="s">
        <v>337</v>
      </c>
      <c r="B463" s="21" t="s">
        <v>31</v>
      </c>
      <c r="C463" s="21">
        <v>2</v>
      </c>
      <c r="D463" s="21" t="s">
        <v>247</v>
      </c>
      <c r="E463" s="21" t="s">
        <v>33</v>
      </c>
      <c r="F463" s="22" t="s">
        <v>34</v>
      </c>
      <c r="G463" s="21">
        <v>1120</v>
      </c>
      <c r="H463" s="21">
        <v>709800000</v>
      </c>
      <c r="I463" s="21">
        <v>0</v>
      </c>
      <c r="J463" s="23" t="s">
        <v>248</v>
      </c>
      <c r="K463" s="24">
        <v>690105</v>
      </c>
      <c r="L463" s="24">
        <v>690105</v>
      </c>
      <c r="M463" s="24">
        <v>0</v>
      </c>
      <c r="N463" s="24">
        <f t="shared" si="90"/>
        <v>690105</v>
      </c>
      <c r="O463" s="24">
        <v>0</v>
      </c>
      <c r="P463" s="24">
        <v>633252</v>
      </c>
      <c r="Q463" s="24">
        <v>0</v>
      </c>
      <c r="R463" s="24">
        <v>0</v>
      </c>
      <c r="S463" s="24">
        <v>0</v>
      </c>
      <c r="T463" s="24">
        <v>56853</v>
      </c>
      <c r="U463" s="24">
        <v>56853</v>
      </c>
      <c r="V463" s="24">
        <v>0</v>
      </c>
      <c r="W463" s="24">
        <f t="shared" si="92"/>
        <v>56853</v>
      </c>
      <c r="X463" s="25">
        <f t="shared" si="80"/>
        <v>0</v>
      </c>
      <c r="Y463" s="25">
        <f t="shared" si="81"/>
        <v>0</v>
      </c>
      <c r="Z463" s="25">
        <f t="shared" si="82"/>
        <v>0.91761688438715849</v>
      </c>
      <c r="AA463" s="25">
        <f t="shared" si="83"/>
        <v>0.91761688438715849</v>
      </c>
    </row>
    <row r="464" spans="1:27" ht="16" hidden="1" customHeight="1" outlineLevel="4" x14ac:dyDescent="0.35">
      <c r="A464" s="21" t="s">
        <v>337</v>
      </c>
      <c r="B464" s="21" t="s">
        <v>31</v>
      </c>
      <c r="C464" s="21">
        <v>2</v>
      </c>
      <c r="D464" s="21" t="s">
        <v>249</v>
      </c>
      <c r="E464" s="21" t="s">
        <v>33</v>
      </c>
      <c r="F464" s="22" t="s">
        <v>34</v>
      </c>
      <c r="G464" s="21">
        <v>1120</v>
      </c>
      <c r="H464" s="21">
        <v>709800000</v>
      </c>
      <c r="I464" s="21">
        <v>0</v>
      </c>
      <c r="J464" s="23" t="s">
        <v>250</v>
      </c>
      <c r="K464" s="24">
        <v>190240</v>
      </c>
      <c r="L464" s="24">
        <v>190240</v>
      </c>
      <c r="M464" s="24">
        <v>0</v>
      </c>
      <c r="N464" s="24">
        <f t="shared" si="90"/>
        <v>190240</v>
      </c>
      <c r="O464" s="24">
        <v>0</v>
      </c>
      <c r="P464" s="24">
        <v>0</v>
      </c>
      <c r="Q464" s="24">
        <v>0</v>
      </c>
      <c r="R464" s="24">
        <v>0</v>
      </c>
      <c r="S464" s="24">
        <v>0</v>
      </c>
      <c r="T464" s="24">
        <v>190240</v>
      </c>
      <c r="U464" s="24">
        <v>190240</v>
      </c>
      <c r="V464" s="24">
        <v>0</v>
      </c>
      <c r="W464" s="24">
        <f t="shared" si="92"/>
        <v>190240</v>
      </c>
      <c r="X464" s="25">
        <f t="shared" si="80"/>
        <v>0</v>
      </c>
      <c r="Y464" s="25">
        <f t="shared" si="81"/>
        <v>0</v>
      </c>
      <c r="Z464" s="25">
        <f t="shared" si="82"/>
        <v>0</v>
      </c>
      <c r="AA464" s="25">
        <f t="shared" si="83"/>
        <v>0</v>
      </c>
    </row>
    <row r="465" spans="1:27" ht="16" hidden="1" customHeight="1" outlineLevel="4" x14ac:dyDescent="0.35">
      <c r="A465" s="21" t="s">
        <v>337</v>
      </c>
      <c r="B465" s="21" t="s">
        <v>31</v>
      </c>
      <c r="C465" s="21">
        <v>2</v>
      </c>
      <c r="D465" s="21" t="s">
        <v>99</v>
      </c>
      <c r="E465" s="21" t="s">
        <v>33</v>
      </c>
      <c r="F465" s="22" t="s">
        <v>34</v>
      </c>
      <c r="G465" s="21">
        <v>1120</v>
      </c>
      <c r="H465" s="21">
        <v>709800000</v>
      </c>
      <c r="I465" s="21">
        <v>0</v>
      </c>
      <c r="J465" s="23" t="s">
        <v>100</v>
      </c>
      <c r="K465" s="24">
        <v>1541574</v>
      </c>
      <c r="L465" s="24">
        <v>1541574</v>
      </c>
      <c r="M465" s="24">
        <v>0</v>
      </c>
      <c r="N465" s="24">
        <f t="shared" si="90"/>
        <v>1541574</v>
      </c>
      <c r="O465" s="24">
        <v>0</v>
      </c>
      <c r="P465" s="24">
        <v>384878</v>
      </c>
      <c r="Q465" s="24">
        <v>0</v>
      </c>
      <c r="R465" s="24">
        <v>0</v>
      </c>
      <c r="S465" s="24">
        <v>0</v>
      </c>
      <c r="T465" s="24">
        <v>1156696</v>
      </c>
      <c r="U465" s="24">
        <v>1156696</v>
      </c>
      <c r="V465" s="24">
        <v>0</v>
      </c>
      <c r="W465" s="24">
        <f t="shared" si="92"/>
        <v>1156696</v>
      </c>
      <c r="X465" s="25">
        <f t="shared" ref="X465:X528" si="94">IFERROR(($R465/$L465),0)</f>
        <v>0</v>
      </c>
      <c r="Y465" s="25">
        <f t="shared" ref="Y465:Y528" si="95">IFERROR(($R465/$N465),0)</f>
        <v>0</v>
      </c>
      <c r="Z465" s="25">
        <f t="shared" ref="Z465:Z528" si="96">IFERROR((($O465+$P465+$Q465)/$N465),0)</f>
        <v>0.24966560152156173</v>
      </c>
      <c r="AA465" s="25">
        <f t="shared" ref="AA465:AA528" si="97">$Y465+$Z465</f>
        <v>0.24966560152156173</v>
      </c>
    </row>
    <row r="466" spans="1:27" ht="16" hidden="1" customHeight="1" outlineLevel="4" x14ac:dyDescent="0.35">
      <c r="A466" s="21" t="s">
        <v>337</v>
      </c>
      <c r="B466" s="21" t="s">
        <v>31</v>
      </c>
      <c r="C466" s="21">
        <v>2</v>
      </c>
      <c r="D466" s="21" t="s">
        <v>251</v>
      </c>
      <c r="E466" s="21" t="s">
        <v>33</v>
      </c>
      <c r="F466" s="22" t="s">
        <v>34</v>
      </c>
      <c r="G466" s="21">
        <v>1120</v>
      </c>
      <c r="H466" s="21">
        <v>709800000</v>
      </c>
      <c r="I466" s="21">
        <v>0</v>
      </c>
      <c r="J466" s="23" t="s">
        <v>252</v>
      </c>
      <c r="K466" s="24">
        <v>96000</v>
      </c>
      <c r="L466" s="24">
        <v>96000</v>
      </c>
      <c r="M466" s="24">
        <v>0</v>
      </c>
      <c r="N466" s="24">
        <f t="shared" si="90"/>
        <v>96000</v>
      </c>
      <c r="O466" s="24">
        <v>0</v>
      </c>
      <c r="P466" s="24">
        <v>0</v>
      </c>
      <c r="Q466" s="24">
        <v>0</v>
      </c>
      <c r="R466" s="24">
        <v>0</v>
      </c>
      <c r="S466" s="24">
        <v>0</v>
      </c>
      <c r="T466" s="24">
        <v>0</v>
      </c>
      <c r="U466" s="24">
        <v>96000</v>
      </c>
      <c r="V466" s="24">
        <v>0</v>
      </c>
      <c r="W466" s="24">
        <f t="shared" si="92"/>
        <v>96000</v>
      </c>
      <c r="X466" s="25">
        <f t="shared" si="94"/>
        <v>0</v>
      </c>
      <c r="Y466" s="25">
        <f t="shared" si="95"/>
        <v>0</v>
      </c>
      <c r="Z466" s="25">
        <f t="shared" si="96"/>
        <v>0</v>
      </c>
      <c r="AA466" s="25">
        <f t="shared" si="97"/>
        <v>0</v>
      </c>
    </row>
    <row r="467" spans="1:27" ht="16" hidden="1" customHeight="1" outlineLevel="4" x14ac:dyDescent="0.35">
      <c r="A467" s="21" t="s">
        <v>337</v>
      </c>
      <c r="B467" s="21" t="s">
        <v>31</v>
      </c>
      <c r="C467" s="21">
        <v>2</v>
      </c>
      <c r="D467" s="21" t="s">
        <v>101</v>
      </c>
      <c r="E467" s="21" t="s">
        <v>33</v>
      </c>
      <c r="F467" s="22" t="s">
        <v>34</v>
      </c>
      <c r="G467" s="21">
        <v>1120</v>
      </c>
      <c r="H467" s="21">
        <v>709800000</v>
      </c>
      <c r="I467" s="21">
        <v>0</v>
      </c>
      <c r="J467" s="23" t="s">
        <v>102</v>
      </c>
      <c r="K467" s="24">
        <v>16265476</v>
      </c>
      <c r="L467" s="24">
        <v>16265476</v>
      </c>
      <c r="M467" s="24">
        <v>0</v>
      </c>
      <c r="N467" s="24">
        <f t="shared" si="90"/>
        <v>16265476</v>
      </c>
      <c r="O467" s="24">
        <v>1704609</v>
      </c>
      <c r="P467" s="24">
        <v>0</v>
      </c>
      <c r="Q467" s="24">
        <v>0</v>
      </c>
      <c r="R467" s="24">
        <v>0</v>
      </c>
      <c r="S467" s="24">
        <v>0</v>
      </c>
      <c r="T467" s="24">
        <v>9361760</v>
      </c>
      <c r="U467" s="24">
        <v>14560867</v>
      </c>
      <c r="V467" s="24">
        <v>0</v>
      </c>
      <c r="W467" s="24">
        <f t="shared" si="92"/>
        <v>14560867</v>
      </c>
      <c r="X467" s="25">
        <f t="shared" si="94"/>
        <v>0</v>
      </c>
      <c r="Y467" s="25">
        <f t="shared" si="95"/>
        <v>0</v>
      </c>
      <c r="Z467" s="25">
        <f t="shared" si="96"/>
        <v>0.10479920784365609</v>
      </c>
      <c r="AA467" s="25">
        <f t="shared" si="97"/>
        <v>0.10479920784365609</v>
      </c>
    </row>
    <row r="468" spans="1:27" ht="16" hidden="1" customHeight="1" outlineLevel="4" x14ac:dyDescent="0.35">
      <c r="A468" s="21" t="s">
        <v>337</v>
      </c>
      <c r="B468" s="21" t="s">
        <v>31</v>
      </c>
      <c r="C468" s="21">
        <v>2</v>
      </c>
      <c r="D468" s="21" t="s">
        <v>253</v>
      </c>
      <c r="E468" s="21" t="s">
        <v>33</v>
      </c>
      <c r="F468" s="22" t="s">
        <v>34</v>
      </c>
      <c r="G468" s="21">
        <v>1120</v>
      </c>
      <c r="H468" s="21">
        <v>709800000</v>
      </c>
      <c r="I468" s="21">
        <v>0</v>
      </c>
      <c r="J468" s="23" t="s">
        <v>254</v>
      </c>
      <c r="K468" s="24">
        <v>97271</v>
      </c>
      <c r="L468" s="24">
        <v>97271</v>
      </c>
      <c r="M468" s="24">
        <v>0</v>
      </c>
      <c r="N468" s="24">
        <f t="shared" si="90"/>
        <v>97271</v>
      </c>
      <c r="O468" s="24">
        <v>0</v>
      </c>
      <c r="P468" s="24">
        <v>0</v>
      </c>
      <c r="Q468" s="24">
        <v>0</v>
      </c>
      <c r="R468" s="24">
        <v>0</v>
      </c>
      <c r="S468" s="24">
        <v>0</v>
      </c>
      <c r="T468" s="24">
        <v>0</v>
      </c>
      <c r="U468" s="24">
        <v>97271</v>
      </c>
      <c r="V468" s="24">
        <v>0</v>
      </c>
      <c r="W468" s="24">
        <f t="shared" si="92"/>
        <v>97271</v>
      </c>
      <c r="X468" s="25">
        <f t="shared" si="94"/>
        <v>0</v>
      </c>
      <c r="Y468" s="25">
        <f t="shared" si="95"/>
        <v>0</v>
      </c>
      <c r="Z468" s="25">
        <f t="shared" si="96"/>
        <v>0</v>
      </c>
      <c r="AA468" s="25">
        <f t="shared" si="97"/>
        <v>0</v>
      </c>
    </row>
    <row r="469" spans="1:27" ht="16" hidden="1" customHeight="1" outlineLevel="4" x14ac:dyDescent="0.35">
      <c r="A469" s="21" t="s">
        <v>337</v>
      </c>
      <c r="B469" s="21" t="s">
        <v>31</v>
      </c>
      <c r="C469" s="21">
        <v>2</v>
      </c>
      <c r="D469" s="21" t="s">
        <v>103</v>
      </c>
      <c r="E469" s="21" t="s">
        <v>33</v>
      </c>
      <c r="F469" s="22" t="s">
        <v>34</v>
      </c>
      <c r="G469" s="21">
        <v>1120</v>
      </c>
      <c r="H469" s="21">
        <v>709800000</v>
      </c>
      <c r="I469" s="21">
        <v>0</v>
      </c>
      <c r="J469" s="23" t="s">
        <v>104</v>
      </c>
      <c r="K469" s="24">
        <v>34953765</v>
      </c>
      <c r="L469" s="24">
        <v>34953765</v>
      </c>
      <c r="M469" s="24">
        <v>0</v>
      </c>
      <c r="N469" s="24">
        <f t="shared" si="90"/>
        <v>34953765</v>
      </c>
      <c r="O469" s="24">
        <v>3600570</v>
      </c>
      <c r="P469" s="24">
        <v>22006858.300000001</v>
      </c>
      <c r="Q469" s="24">
        <v>0</v>
      </c>
      <c r="R469" s="24">
        <v>0</v>
      </c>
      <c r="S469" s="24">
        <v>0</v>
      </c>
      <c r="T469" s="24">
        <v>1346336.7</v>
      </c>
      <c r="U469" s="24">
        <v>9346336.6999999993</v>
      </c>
      <c r="V469" s="24">
        <v>0</v>
      </c>
      <c r="W469" s="24">
        <f t="shared" si="92"/>
        <v>9346336.6999999993</v>
      </c>
      <c r="X469" s="25">
        <f t="shared" si="94"/>
        <v>0</v>
      </c>
      <c r="Y469" s="25">
        <f t="shared" si="95"/>
        <v>0</v>
      </c>
      <c r="Z469" s="25">
        <f t="shared" si="96"/>
        <v>0.73260858451156841</v>
      </c>
      <c r="AA469" s="25">
        <f t="shared" si="97"/>
        <v>0.73260858451156841</v>
      </c>
    </row>
    <row r="470" spans="1:27" ht="16" hidden="1" customHeight="1" outlineLevel="4" x14ac:dyDescent="0.35">
      <c r="A470" s="21" t="s">
        <v>337</v>
      </c>
      <c r="B470" s="21" t="s">
        <v>31</v>
      </c>
      <c r="C470" s="21">
        <v>2</v>
      </c>
      <c r="D470" s="21" t="s">
        <v>255</v>
      </c>
      <c r="E470" s="21" t="s">
        <v>33</v>
      </c>
      <c r="F470" s="22" t="s">
        <v>34</v>
      </c>
      <c r="G470" s="21">
        <v>1120</v>
      </c>
      <c r="H470" s="21">
        <v>709800000</v>
      </c>
      <c r="I470" s="21">
        <v>0</v>
      </c>
      <c r="J470" s="23" t="s">
        <v>256</v>
      </c>
      <c r="K470" s="24">
        <v>2127100</v>
      </c>
      <c r="L470" s="24">
        <v>2127100</v>
      </c>
      <c r="M470" s="24">
        <v>0</v>
      </c>
      <c r="N470" s="24">
        <f t="shared" si="90"/>
        <v>2127100</v>
      </c>
      <c r="O470" s="24">
        <v>2034901</v>
      </c>
      <c r="P470" s="24">
        <v>0</v>
      </c>
      <c r="Q470" s="24">
        <v>0</v>
      </c>
      <c r="R470" s="24">
        <v>0</v>
      </c>
      <c r="S470" s="24">
        <v>0</v>
      </c>
      <c r="T470" s="24">
        <v>92199</v>
      </c>
      <c r="U470" s="24">
        <v>92199</v>
      </c>
      <c r="V470" s="24">
        <v>0</v>
      </c>
      <c r="W470" s="24">
        <f t="shared" si="92"/>
        <v>92199</v>
      </c>
      <c r="X470" s="25">
        <f t="shared" si="94"/>
        <v>0</v>
      </c>
      <c r="Y470" s="25">
        <f t="shared" si="95"/>
        <v>0</v>
      </c>
      <c r="Z470" s="25">
        <f t="shared" si="96"/>
        <v>0.95665507028348451</v>
      </c>
      <c r="AA470" s="25">
        <f t="shared" si="97"/>
        <v>0.95665507028348451</v>
      </c>
    </row>
    <row r="471" spans="1:27" ht="16" hidden="1" customHeight="1" outlineLevel="4" x14ac:dyDescent="0.35">
      <c r="A471" s="21" t="s">
        <v>337</v>
      </c>
      <c r="B471" s="21" t="s">
        <v>31</v>
      </c>
      <c r="C471" s="21">
        <v>2</v>
      </c>
      <c r="D471" s="21" t="s">
        <v>257</v>
      </c>
      <c r="E471" s="21" t="s">
        <v>33</v>
      </c>
      <c r="F471" s="22" t="s">
        <v>34</v>
      </c>
      <c r="G471" s="21">
        <v>1120</v>
      </c>
      <c r="H471" s="21">
        <v>709800000</v>
      </c>
      <c r="I471" s="21">
        <v>0</v>
      </c>
      <c r="J471" s="23" t="s">
        <v>258</v>
      </c>
      <c r="K471" s="24">
        <v>78508440</v>
      </c>
      <c r="L471" s="24">
        <v>78508440</v>
      </c>
      <c r="M471" s="24">
        <v>0</v>
      </c>
      <c r="N471" s="24">
        <f t="shared" si="90"/>
        <v>78508440</v>
      </c>
      <c r="O471" s="24">
        <v>0</v>
      </c>
      <c r="P471" s="24">
        <v>17725442.940000001</v>
      </c>
      <c r="Q471" s="24">
        <v>0</v>
      </c>
      <c r="R471" s="24">
        <v>28363033.239999998</v>
      </c>
      <c r="S471" s="24">
        <v>15601614</v>
      </c>
      <c r="T471" s="24">
        <v>12336192.82</v>
      </c>
      <c r="U471" s="24">
        <v>32419963.82</v>
      </c>
      <c r="V471" s="24">
        <v>0</v>
      </c>
      <c r="W471" s="24">
        <f t="shared" si="92"/>
        <v>32419963.82</v>
      </c>
      <c r="X471" s="25">
        <f t="shared" si="94"/>
        <v>0.36127368267666504</v>
      </c>
      <c r="Y471" s="25">
        <f t="shared" si="95"/>
        <v>0.36127368267666504</v>
      </c>
      <c r="Z471" s="25">
        <f t="shared" si="96"/>
        <v>0.22577754621031829</v>
      </c>
      <c r="AA471" s="25">
        <f t="shared" si="97"/>
        <v>0.58705122888698336</v>
      </c>
    </row>
    <row r="472" spans="1:27" ht="16" hidden="1" customHeight="1" outlineLevel="4" x14ac:dyDescent="0.35">
      <c r="A472" s="21" t="s">
        <v>337</v>
      </c>
      <c r="B472" s="21" t="s">
        <v>31</v>
      </c>
      <c r="C472" s="21">
        <v>2</v>
      </c>
      <c r="D472" s="21" t="s">
        <v>259</v>
      </c>
      <c r="E472" s="21" t="s">
        <v>33</v>
      </c>
      <c r="F472" s="22" t="s">
        <v>34</v>
      </c>
      <c r="G472" s="21">
        <v>1120</v>
      </c>
      <c r="H472" s="21">
        <v>709800000</v>
      </c>
      <c r="I472" s="21">
        <v>0</v>
      </c>
      <c r="J472" s="23" t="s">
        <v>260</v>
      </c>
      <c r="K472" s="24">
        <v>5000059</v>
      </c>
      <c r="L472" s="24">
        <v>5000059</v>
      </c>
      <c r="M472" s="24">
        <v>0</v>
      </c>
      <c r="N472" s="24">
        <f t="shared" si="90"/>
        <v>5000059</v>
      </c>
      <c r="O472" s="24">
        <v>0</v>
      </c>
      <c r="P472" s="24">
        <v>0</v>
      </c>
      <c r="Q472" s="24">
        <v>0</v>
      </c>
      <c r="R472" s="24">
        <v>0</v>
      </c>
      <c r="S472" s="24">
        <v>0</v>
      </c>
      <c r="T472" s="24">
        <v>5000059</v>
      </c>
      <c r="U472" s="24">
        <v>5000059</v>
      </c>
      <c r="V472" s="24">
        <v>0</v>
      </c>
      <c r="W472" s="24">
        <f t="shared" si="92"/>
        <v>5000059</v>
      </c>
      <c r="X472" s="25">
        <f t="shared" si="94"/>
        <v>0</v>
      </c>
      <c r="Y472" s="25">
        <f t="shared" si="95"/>
        <v>0</v>
      </c>
      <c r="Z472" s="25">
        <f t="shared" si="96"/>
        <v>0</v>
      </c>
      <c r="AA472" s="25">
        <f t="shared" si="97"/>
        <v>0</v>
      </c>
    </row>
    <row r="473" spans="1:27" ht="16" hidden="1" customHeight="1" outlineLevel="4" x14ac:dyDescent="0.35">
      <c r="A473" s="21" t="s">
        <v>337</v>
      </c>
      <c r="B473" s="21" t="s">
        <v>31</v>
      </c>
      <c r="C473" s="21">
        <v>2</v>
      </c>
      <c r="D473" s="21" t="s">
        <v>341</v>
      </c>
      <c r="E473" s="21" t="s">
        <v>33</v>
      </c>
      <c r="F473" s="22" t="s">
        <v>34</v>
      </c>
      <c r="G473" s="21">
        <v>1120</v>
      </c>
      <c r="H473" s="21">
        <v>709800000</v>
      </c>
      <c r="I473" s="21">
        <v>0</v>
      </c>
      <c r="J473" s="23" t="s">
        <v>342</v>
      </c>
      <c r="K473" s="24">
        <v>1072619</v>
      </c>
      <c r="L473" s="24">
        <v>1072619</v>
      </c>
      <c r="M473" s="24">
        <v>0</v>
      </c>
      <c r="N473" s="24">
        <f t="shared" si="90"/>
        <v>1072619</v>
      </c>
      <c r="O473" s="24">
        <v>0</v>
      </c>
      <c r="P473" s="24">
        <v>919368</v>
      </c>
      <c r="Q473" s="24">
        <v>49087.199999999997</v>
      </c>
      <c r="R473" s="24">
        <v>0</v>
      </c>
      <c r="S473" s="24">
        <v>0</v>
      </c>
      <c r="T473" s="24">
        <v>0</v>
      </c>
      <c r="U473" s="24">
        <v>104163.8</v>
      </c>
      <c r="V473" s="24">
        <v>0</v>
      </c>
      <c r="W473" s="24">
        <f t="shared" si="92"/>
        <v>104163.80000000005</v>
      </c>
      <c r="X473" s="25">
        <f t="shared" si="94"/>
        <v>0</v>
      </c>
      <c r="Y473" s="25">
        <f t="shared" si="95"/>
        <v>0</v>
      </c>
      <c r="Z473" s="25">
        <f t="shared" si="96"/>
        <v>0.90288835084964925</v>
      </c>
      <c r="AA473" s="25">
        <f t="shared" si="97"/>
        <v>0.90288835084964925</v>
      </c>
    </row>
    <row r="474" spans="1:27" ht="16" hidden="1" customHeight="1" outlineLevel="4" x14ac:dyDescent="0.35">
      <c r="A474" s="21" t="s">
        <v>337</v>
      </c>
      <c r="B474" s="21" t="s">
        <v>31</v>
      </c>
      <c r="C474" s="21">
        <v>2</v>
      </c>
      <c r="D474" s="21" t="s">
        <v>105</v>
      </c>
      <c r="E474" s="21" t="s">
        <v>33</v>
      </c>
      <c r="F474" s="22" t="s">
        <v>34</v>
      </c>
      <c r="G474" s="21">
        <v>1120</v>
      </c>
      <c r="H474" s="21">
        <v>709800000</v>
      </c>
      <c r="I474" s="21">
        <v>0</v>
      </c>
      <c r="J474" s="23" t="s">
        <v>106</v>
      </c>
      <c r="K474" s="24">
        <v>1550150</v>
      </c>
      <c r="L474" s="24">
        <v>1550150</v>
      </c>
      <c r="M474" s="24">
        <v>0</v>
      </c>
      <c r="N474" s="24">
        <f t="shared" si="90"/>
        <v>1550150</v>
      </c>
      <c r="O474" s="24">
        <v>0</v>
      </c>
      <c r="P474" s="24">
        <v>0</v>
      </c>
      <c r="Q474" s="24">
        <v>0</v>
      </c>
      <c r="R474" s="24">
        <v>0</v>
      </c>
      <c r="S474" s="24">
        <v>0</v>
      </c>
      <c r="T474" s="24">
        <v>1550150</v>
      </c>
      <c r="U474" s="24">
        <v>1550150</v>
      </c>
      <c r="V474" s="24">
        <v>0</v>
      </c>
      <c r="W474" s="24">
        <f t="shared" si="92"/>
        <v>1550150</v>
      </c>
      <c r="X474" s="25">
        <f t="shared" si="94"/>
        <v>0</v>
      </c>
      <c r="Y474" s="25">
        <f t="shared" si="95"/>
        <v>0</v>
      </c>
      <c r="Z474" s="25">
        <f t="shared" si="96"/>
        <v>0</v>
      </c>
      <c r="AA474" s="25">
        <f t="shared" si="97"/>
        <v>0</v>
      </c>
    </row>
    <row r="475" spans="1:27" ht="16" hidden="1" customHeight="1" outlineLevel="3" x14ac:dyDescent="0.35">
      <c r="A475" s="38"/>
      <c r="B475" s="38"/>
      <c r="C475" s="38" t="s">
        <v>471</v>
      </c>
      <c r="D475" s="38"/>
      <c r="E475" s="38"/>
      <c r="F475" s="47"/>
      <c r="G475" s="38"/>
      <c r="H475" s="38"/>
      <c r="I475" s="38"/>
      <c r="J475" s="48"/>
      <c r="K475" s="49">
        <f t="shared" ref="K475:W475" si="98">SUBTOTAL(9,K458:K474)</f>
        <v>153478939</v>
      </c>
      <c r="L475" s="49">
        <f t="shared" si="98"/>
        <v>153478939</v>
      </c>
      <c r="M475" s="49">
        <f t="shared" si="98"/>
        <v>0</v>
      </c>
      <c r="N475" s="49">
        <f t="shared" si="98"/>
        <v>153478939</v>
      </c>
      <c r="O475" s="49">
        <f t="shared" si="98"/>
        <v>11265283.030000001</v>
      </c>
      <c r="P475" s="49">
        <f t="shared" si="98"/>
        <v>42649644.450000003</v>
      </c>
      <c r="Q475" s="49">
        <f t="shared" si="98"/>
        <v>964375.67</v>
      </c>
      <c r="R475" s="49">
        <f t="shared" si="98"/>
        <v>30247661.289999999</v>
      </c>
      <c r="S475" s="49">
        <f t="shared" si="98"/>
        <v>17284650.050000001</v>
      </c>
      <c r="T475" s="49">
        <f t="shared" si="98"/>
        <v>34763880.480000004</v>
      </c>
      <c r="U475" s="49">
        <f t="shared" si="98"/>
        <v>68351974.560000002</v>
      </c>
      <c r="V475" s="49">
        <f t="shared" si="98"/>
        <v>0</v>
      </c>
      <c r="W475" s="49">
        <f t="shared" si="98"/>
        <v>68351974.560000002</v>
      </c>
      <c r="X475" s="50">
        <f t="shared" si="94"/>
        <v>0.19708020844475604</v>
      </c>
      <c r="Y475" s="50">
        <f t="shared" si="95"/>
        <v>0.19708020844475604</v>
      </c>
      <c r="Z475" s="50">
        <f t="shared" si="96"/>
        <v>0.35756895055158028</v>
      </c>
      <c r="AA475" s="50">
        <f t="shared" si="97"/>
        <v>0.55464915899633627</v>
      </c>
    </row>
    <row r="476" spans="1:27" ht="16" hidden="1" customHeight="1" outlineLevel="4" x14ac:dyDescent="0.35">
      <c r="A476" s="21" t="s">
        <v>337</v>
      </c>
      <c r="B476" s="21" t="s">
        <v>31</v>
      </c>
      <c r="C476" s="21">
        <v>5</v>
      </c>
      <c r="D476" s="21" t="s">
        <v>261</v>
      </c>
      <c r="E476" s="21" t="s">
        <v>33</v>
      </c>
      <c r="F476" s="22">
        <v>280</v>
      </c>
      <c r="G476" s="21">
        <v>2210</v>
      </c>
      <c r="H476" s="21">
        <v>709800000</v>
      </c>
      <c r="I476" s="21">
        <v>0</v>
      </c>
      <c r="J476" s="23" t="s">
        <v>262</v>
      </c>
      <c r="K476" s="24">
        <v>314808</v>
      </c>
      <c r="L476" s="24">
        <v>0</v>
      </c>
      <c r="M476" s="24">
        <v>0</v>
      </c>
      <c r="N476" s="24">
        <f t="shared" si="90"/>
        <v>0</v>
      </c>
      <c r="O476" s="24">
        <v>0</v>
      </c>
      <c r="P476" s="24">
        <v>0</v>
      </c>
      <c r="Q476" s="24">
        <v>0</v>
      </c>
      <c r="R476" s="24">
        <v>0</v>
      </c>
      <c r="S476" s="24">
        <v>0</v>
      </c>
      <c r="T476" s="24">
        <v>0</v>
      </c>
      <c r="U476" s="24">
        <v>0</v>
      </c>
      <c r="V476" s="24">
        <v>0</v>
      </c>
      <c r="W476" s="24">
        <f t="shared" si="92"/>
        <v>0</v>
      </c>
      <c r="X476" s="25">
        <f t="shared" si="94"/>
        <v>0</v>
      </c>
      <c r="Y476" s="25">
        <f t="shared" si="95"/>
        <v>0</v>
      </c>
      <c r="Z476" s="25">
        <f t="shared" si="96"/>
        <v>0</v>
      </c>
      <c r="AA476" s="25">
        <f t="shared" si="97"/>
        <v>0</v>
      </c>
    </row>
    <row r="477" spans="1:27" ht="16" hidden="1" customHeight="1" outlineLevel="4" x14ac:dyDescent="0.35">
      <c r="A477" s="21" t="s">
        <v>337</v>
      </c>
      <c r="B477" s="21" t="s">
        <v>31</v>
      </c>
      <c r="C477" s="21">
        <v>5</v>
      </c>
      <c r="D477" s="21" t="s">
        <v>263</v>
      </c>
      <c r="E477" s="21" t="s">
        <v>33</v>
      </c>
      <c r="F477" s="22">
        <v>280</v>
      </c>
      <c r="G477" s="21">
        <v>2210</v>
      </c>
      <c r="H477" s="21">
        <v>709800000</v>
      </c>
      <c r="I477" s="21">
        <v>0</v>
      </c>
      <c r="J477" s="23" t="s">
        <v>264</v>
      </c>
      <c r="K477" s="24">
        <v>53000</v>
      </c>
      <c r="L477" s="24">
        <v>53000</v>
      </c>
      <c r="M477" s="24">
        <v>0</v>
      </c>
      <c r="N477" s="24">
        <f t="shared" si="90"/>
        <v>53000</v>
      </c>
      <c r="O477" s="24">
        <v>0</v>
      </c>
      <c r="P477" s="24">
        <v>0</v>
      </c>
      <c r="Q477" s="24">
        <v>0</v>
      </c>
      <c r="R477" s="24">
        <v>0</v>
      </c>
      <c r="S477" s="24">
        <v>0</v>
      </c>
      <c r="T477" s="24">
        <v>52939</v>
      </c>
      <c r="U477" s="24">
        <v>53000</v>
      </c>
      <c r="V477" s="24">
        <v>0</v>
      </c>
      <c r="W477" s="24">
        <f t="shared" si="92"/>
        <v>53000</v>
      </c>
      <c r="X477" s="25">
        <f t="shared" si="94"/>
        <v>0</v>
      </c>
      <c r="Y477" s="25">
        <f t="shared" si="95"/>
        <v>0</v>
      </c>
      <c r="Z477" s="25">
        <f t="shared" si="96"/>
        <v>0</v>
      </c>
      <c r="AA477" s="25">
        <f t="shared" si="97"/>
        <v>0</v>
      </c>
    </row>
    <row r="478" spans="1:27" ht="16" hidden="1" customHeight="1" outlineLevel="4" x14ac:dyDescent="0.35">
      <c r="A478" s="21" t="s">
        <v>337</v>
      </c>
      <c r="B478" s="21" t="s">
        <v>31</v>
      </c>
      <c r="C478" s="21">
        <v>5</v>
      </c>
      <c r="D478" s="21" t="s">
        <v>107</v>
      </c>
      <c r="E478" s="21" t="s">
        <v>33</v>
      </c>
      <c r="F478" s="22">
        <v>280</v>
      </c>
      <c r="G478" s="21">
        <v>2210</v>
      </c>
      <c r="H478" s="21">
        <v>709800000</v>
      </c>
      <c r="I478" s="21">
        <v>0</v>
      </c>
      <c r="J478" s="23" t="s">
        <v>108</v>
      </c>
      <c r="K478" s="24">
        <v>9719512</v>
      </c>
      <c r="L478" s="24">
        <v>9719512</v>
      </c>
      <c r="M478" s="24">
        <v>0</v>
      </c>
      <c r="N478" s="24">
        <f t="shared" si="90"/>
        <v>9719512</v>
      </c>
      <c r="O478" s="24">
        <v>0</v>
      </c>
      <c r="P478" s="24">
        <v>2458880</v>
      </c>
      <c r="Q478" s="24">
        <v>0</v>
      </c>
      <c r="R478" s="24">
        <v>6297329.7300000004</v>
      </c>
      <c r="S478" s="24">
        <v>6297329.7300000004</v>
      </c>
      <c r="T478" s="24">
        <v>963302.27</v>
      </c>
      <c r="U478" s="24">
        <v>963302.27</v>
      </c>
      <c r="V478" s="24">
        <v>0</v>
      </c>
      <c r="W478" s="24">
        <f t="shared" si="92"/>
        <v>963302.26999999955</v>
      </c>
      <c r="X478" s="25">
        <f t="shared" si="94"/>
        <v>0.64790595762420999</v>
      </c>
      <c r="Y478" s="25">
        <f t="shared" si="95"/>
        <v>0.64790595762420999</v>
      </c>
      <c r="Z478" s="25">
        <f t="shared" si="96"/>
        <v>0.25298389466467042</v>
      </c>
      <c r="AA478" s="25">
        <f t="shared" si="97"/>
        <v>0.90088985228888041</v>
      </c>
    </row>
    <row r="479" spans="1:27" ht="16" hidden="1" customHeight="1" outlineLevel="4" x14ac:dyDescent="0.35">
      <c r="A479" s="21" t="s">
        <v>337</v>
      </c>
      <c r="B479" s="21" t="s">
        <v>31</v>
      </c>
      <c r="C479" s="21">
        <v>5</v>
      </c>
      <c r="D479" s="21" t="s">
        <v>109</v>
      </c>
      <c r="E479" s="21" t="s">
        <v>33</v>
      </c>
      <c r="F479" s="22">
        <v>280</v>
      </c>
      <c r="G479" s="21">
        <v>2210</v>
      </c>
      <c r="H479" s="21">
        <v>709800000</v>
      </c>
      <c r="I479" s="21">
        <v>0</v>
      </c>
      <c r="J479" s="23" t="s">
        <v>110</v>
      </c>
      <c r="K479" s="24">
        <v>39940428</v>
      </c>
      <c r="L479" s="24">
        <v>39003947.25</v>
      </c>
      <c r="M479" s="24">
        <v>0</v>
      </c>
      <c r="N479" s="24">
        <f t="shared" si="90"/>
        <v>39003947.25</v>
      </c>
      <c r="O479" s="24">
        <v>8352625</v>
      </c>
      <c r="P479" s="24">
        <v>0</v>
      </c>
      <c r="Q479" s="24">
        <v>0</v>
      </c>
      <c r="R479" s="24">
        <v>9778943.4700000007</v>
      </c>
      <c r="S479" s="24">
        <v>9778943.4700000007</v>
      </c>
      <c r="T479" s="24">
        <v>20872378.780000001</v>
      </c>
      <c r="U479" s="24">
        <v>20872378.780000001</v>
      </c>
      <c r="V479" s="24">
        <v>0</v>
      </c>
      <c r="W479" s="24">
        <f t="shared" si="92"/>
        <v>20872378.780000001</v>
      </c>
      <c r="X479" s="25">
        <f t="shared" si="94"/>
        <v>0.25071676482692407</v>
      </c>
      <c r="Y479" s="25">
        <f t="shared" si="95"/>
        <v>0.25071676482692407</v>
      </c>
      <c r="Z479" s="25">
        <f t="shared" si="96"/>
        <v>0.2141481975263414</v>
      </c>
      <c r="AA479" s="25">
        <f t="shared" si="97"/>
        <v>0.46486496235326547</v>
      </c>
    </row>
    <row r="480" spans="1:27" ht="16" hidden="1" customHeight="1" outlineLevel="4" x14ac:dyDescent="0.35">
      <c r="A480" s="21" t="s">
        <v>337</v>
      </c>
      <c r="B480" s="21" t="s">
        <v>31</v>
      </c>
      <c r="C480" s="21">
        <v>5</v>
      </c>
      <c r="D480" s="21" t="s">
        <v>111</v>
      </c>
      <c r="E480" s="21" t="s">
        <v>33</v>
      </c>
      <c r="F480" s="22">
        <v>280</v>
      </c>
      <c r="G480" s="21">
        <v>2210</v>
      </c>
      <c r="H480" s="21">
        <v>709800000</v>
      </c>
      <c r="I480" s="21">
        <v>0</v>
      </c>
      <c r="J480" s="23" t="s">
        <v>112</v>
      </c>
      <c r="K480" s="24">
        <v>941968</v>
      </c>
      <c r="L480" s="24">
        <v>941968</v>
      </c>
      <c r="M480" s="24">
        <v>0</v>
      </c>
      <c r="N480" s="24">
        <f t="shared" si="90"/>
        <v>941968</v>
      </c>
      <c r="O480" s="24">
        <v>793332</v>
      </c>
      <c r="P480" s="24">
        <v>0</v>
      </c>
      <c r="Q480" s="24">
        <v>0</v>
      </c>
      <c r="R480" s="24">
        <v>0</v>
      </c>
      <c r="S480" s="24">
        <v>0</v>
      </c>
      <c r="T480" s="24">
        <v>148636</v>
      </c>
      <c r="U480" s="24">
        <v>148636</v>
      </c>
      <c r="V480" s="24">
        <v>0</v>
      </c>
      <c r="W480" s="24">
        <f t="shared" si="92"/>
        <v>148636</v>
      </c>
      <c r="X480" s="25">
        <f t="shared" si="94"/>
        <v>0</v>
      </c>
      <c r="Y480" s="25">
        <f t="shared" si="95"/>
        <v>0</v>
      </c>
      <c r="Z480" s="25">
        <f t="shared" si="96"/>
        <v>0.84220695395172662</v>
      </c>
      <c r="AA480" s="25">
        <f t="shared" si="97"/>
        <v>0.84220695395172662</v>
      </c>
    </row>
    <row r="481" spans="1:27" ht="16" hidden="1" customHeight="1" outlineLevel="4" x14ac:dyDescent="0.35">
      <c r="A481" s="21" t="s">
        <v>337</v>
      </c>
      <c r="B481" s="21" t="s">
        <v>31</v>
      </c>
      <c r="C481" s="21">
        <v>5</v>
      </c>
      <c r="D481" s="21" t="s">
        <v>265</v>
      </c>
      <c r="E481" s="21" t="s">
        <v>33</v>
      </c>
      <c r="F481" s="22">
        <v>280</v>
      </c>
      <c r="G481" s="21">
        <v>2210</v>
      </c>
      <c r="H481" s="21">
        <v>709800000</v>
      </c>
      <c r="I481" s="21">
        <v>0</v>
      </c>
      <c r="J481" s="23" t="s">
        <v>266</v>
      </c>
      <c r="K481" s="24">
        <v>1337400</v>
      </c>
      <c r="L481" s="24">
        <v>2588688.75</v>
      </c>
      <c r="M481" s="24">
        <v>0</v>
      </c>
      <c r="N481" s="24">
        <f t="shared" si="90"/>
        <v>2588688.75</v>
      </c>
      <c r="O481" s="24">
        <v>0</v>
      </c>
      <c r="P481" s="24">
        <v>0</v>
      </c>
      <c r="Q481" s="24">
        <v>0</v>
      </c>
      <c r="R481" s="24">
        <v>2588688.75</v>
      </c>
      <c r="S481" s="24">
        <v>2588688.75</v>
      </c>
      <c r="T481" s="24">
        <v>0</v>
      </c>
      <c r="U481" s="24">
        <v>0</v>
      </c>
      <c r="V481" s="24">
        <v>0</v>
      </c>
      <c r="W481" s="24">
        <f t="shared" si="92"/>
        <v>0</v>
      </c>
      <c r="X481" s="25">
        <f t="shared" si="94"/>
        <v>1</v>
      </c>
      <c r="Y481" s="25">
        <f t="shared" si="95"/>
        <v>1</v>
      </c>
      <c r="Z481" s="25">
        <f t="shared" si="96"/>
        <v>0</v>
      </c>
      <c r="AA481" s="25">
        <f t="shared" si="97"/>
        <v>1</v>
      </c>
    </row>
    <row r="482" spans="1:27" ht="16" hidden="1" customHeight="1" outlineLevel="4" x14ac:dyDescent="0.35">
      <c r="A482" s="21" t="s">
        <v>337</v>
      </c>
      <c r="B482" s="21" t="s">
        <v>31</v>
      </c>
      <c r="C482" s="21">
        <v>5</v>
      </c>
      <c r="D482" s="21" t="s">
        <v>113</v>
      </c>
      <c r="E482" s="21" t="s">
        <v>33</v>
      </c>
      <c r="F482" s="22">
        <v>280</v>
      </c>
      <c r="G482" s="21">
        <v>2210</v>
      </c>
      <c r="H482" s="21">
        <v>709800000</v>
      </c>
      <c r="I482" s="21">
        <v>0</v>
      </c>
      <c r="J482" s="23" t="s">
        <v>114</v>
      </c>
      <c r="K482" s="24">
        <v>11208289</v>
      </c>
      <c r="L482" s="24">
        <v>11208289</v>
      </c>
      <c r="M482" s="24">
        <v>0</v>
      </c>
      <c r="N482" s="24">
        <f t="shared" si="90"/>
        <v>11208289</v>
      </c>
      <c r="O482" s="24">
        <v>1639358</v>
      </c>
      <c r="P482" s="24">
        <v>0</v>
      </c>
      <c r="Q482" s="24">
        <v>0</v>
      </c>
      <c r="R482" s="24">
        <v>8538094.6799999997</v>
      </c>
      <c r="S482" s="24">
        <v>8538094.6799999997</v>
      </c>
      <c r="T482" s="24">
        <v>1030836.32</v>
      </c>
      <c r="U482" s="24">
        <v>1030836.32</v>
      </c>
      <c r="V482" s="24">
        <v>0</v>
      </c>
      <c r="W482" s="24">
        <f t="shared" si="92"/>
        <v>1030836.3200000003</v>
      </c>
      <c r="X482" s="25">
        <f t="shared" si="94"/>
        <v>0.76176610720869165</v>
      </c>
      <c r="Y482" s="25">
        <f t="shared" si="95"/>
        <v>0.76176610720869165</v>
      </c>
      <c r="Z482" s="25">
        <f t="shared" si="96"/>
        <v>0.14626300231908723</v>
      </c>
      <c r="AA482" s="25">
        <f t="shared" si="97"/>
        <v>0.90802910952777882</v>
      </c>
    </row>
    <row r="483" spans="1:27" ht="16" hidden="1" customHeight="1" outlineLevel="3" x14ac:dyDescent="0.35">
      <c r="A483" s="38"/>
      <c r="B483" s="38"/>
      <c r="C483" s="38" t="s">
        <v>472</v>
      </c>
      <c r="D483" s="38"/>
      <c r="E483" s="38"/>
      <c r="F483" s="47"/>
      <c r="G483" s="38"/>
      <c r="H483" s="38"/>
      <c r="I483" s="38"/>
      <c r="J483" s="48"/>
      <c r="K483" s="49">
        <f t="shared" ref="K483:W483" si="99">SUBTOTAL(9,K476:K482)</f>
        <v>63515405</v>
      </c>
      <c r="L483" s="49">
        <f t="shared" si="99"/>
        <v>63515405</v>
      </c>
      <c r="M483" s="49">
        <f t="shared" si="99"/>
        <v>0</v>
      </c>
      <c r="N483" s="49">
        <f t="shared" si="99"/>
        <v>63515405</v>
      </c>
      <c r="O483" s="49">
        <f t="shared" si="99"/>
        <v>10785315</v>
      </c>
      <c r="P483" s="49">
        <f t="shared" si="99"/>
        <v>2458880</v>
      </c>
      <c r="Q483" s="49">
        <f t="shared" si="99"/>
        <v>0</v>
      </c>
      <c r="R483" s="49">
        <f t="shared" si="99"/>
        <v>27203056.630000003</v>
      </c>
      <c r="S483" s="49">
        <f t="shared" si="99"/>
        <v>27203056.630000003</v>
      </c>
      <c r="T483" s="49">
        <f t="shared" si="99"/>
        <v>23068092.370000001</v>
      </c>
      <c r="U483" s="49">
        <f t="shared" si="99"/>
        <v>23068153.370000001</v>
      </c>
      <c r="V483" s="49">
        <f t="shared" si="99"/>
        <v>0</v>
      </c>
      <c r="W483" s="49">
        <f t="shared" si="99"/>
        <v>23068153.370000001</v>
      </c>
      <c r="X483" s="50">
        <f t="shared" si="94"/>
        <v>0.42829068995151653</v>
      </c>
      <c r="Y483" s="50">
        <f t="shared" si="95"/>
        <v>0.42829068995151653</v>
      </c>
      <c r="Z483" s="50">
        <f t="shared" si="96"/>
        <v>0.20851941351865741</v>
      </c>
      <c r="AA483" s="50">
        <f t="shared" si="97"/>
        <v>0.63681010347017397</v>
      </c>
    </row>
    <row r="484" spans="1:27" ht="16" hidden="1" customHeight="1" outlineLevel="4" x14ac:dyDescent="0.35">
      <c r="A484" s="21" t="s">
        <v>337</v>
      </c>
      <c r="B484" s="21" t="s">
        <v>31</v>
      </c>
      <c r="C484" s="21">
        <v>6</v>
      </c>
      <c r="D484" s="21" t="s">
        <v>117</v>
      </c>
      <c r="E484" s="21" t="s">
        <v>53</v>
      </c>
      <c r="F484" s="22" t="s">
        <v>34</v>
      </c>
      <c r="G484" s="21">
        <v>1310</v>
      </c>
      <c r="H484" s="21">
        <v>709800000</v>
      </c>
      <c r="I484" s="21">
        <v>0</v>
      </c>
      <c r="J484" s="23" t="s">
        <v>118</v>
      </c>
      <c r="K484" s="24">
        <v>74261199</v>
      </c>
      <c r="L484" s="24">
        <v>74261199</v>
      </c>
      <c r="M484" s="24">
        <v>0</v>
      </c>
      <c r="N484" s="24">
        <f t="shared" si="90"/>
        <v>74261199</v>
      </c>
      <c r="O484" s="24">
        <v>0</v>
      </c>
      <c r="P484" s="24">
        <v>49529770.979999997</v>
      </c>
      <c r="Q484" s="24">
        <v>0</v>
      </c>
      <c r="R484" s="24">
        <v>24731428.02</v>
      </c>
      <c r="S484" s="24">
        <v>24731428.02</v>
      </c>
      <c r="T484" s="24">
        <v>0</v>
      </c>
      <c r="U484" s="24">
        <v>0</v>
      </c>
      <c r="V484" s="24">
        <v>0</v>
      </c>
      <c r="W484" s="24">
        <f t="shared" si="92"/>
        <v>0</v>
      </c>
      <c r="X484" s="25">
        <f t="shared" si="94"/>
        <v>0.33303297486484157</v>
      </c>
      <c r="Y484" s="25">
        <f t="shared" si="95"/>
        <v>0.33303297486484157</v>
      </c>
      <c r="Z484" s="25">
        <f t="shared" si="96"/>
        <v>0.66696702513515838</v>
      </c>
      <c r="AA484" s="25">
        <f t="shared" si="97"/>
        <v>1</v>
      </c>
    </row>
    <row r="485" spans="1:27" ht="16" hidden="1" customHeight="1" outlineLevel="4" x14ac:dyDescent="0.35">
      <c r="A485" s="21" t="s">
        <v>337</v>
      </c>
      <c r="B485" s="21" t="s">
        <v>31</v>
      </c>
      <c r="C485" s="21">
        <v>6</v>
      </c>
      <c r="D485" s="21" t="s">
        <v>117</v>
      </c>
      <c r="E485" s="21" t="s">
        <v>119</v>
      </c>
      <c r="F485" s="22" t="s">
        <v>34</v>
      </c>
      <c r="G485" s="21">
        <v>1310</v>
      </c>
      <c r="H485" s="21">
        <v>709800000</v>
      </c>
      <c r="I485" s="21">
        <v>0</v>
      </c>
      <c r="J485" s="23" t="s">
        <v>120</v>
      </c>
      <c r="K485" s="24">
        <v>62342301</v>
      </c>
      <c r="L485" s="24">
        <v>62342301</v>
      </c>
      <c r="M485" s="24">
        <v>0</v>
      </c>
      <c r="N485" s="24">
        <f t="shared" si="90"/>
        <v>62342301</v>
      </c>
      <c r="O485" s="24">
        <v>0</v>
      </c>
      <c r="P485" s="24">
        <v>34509085.100000001</v>
      </c>
      <c r="Q485" s="24">
        <v>0</v>
      </c>
      <c r="R485" s="24">
        <v>27833215.899999999</v>
      </c>
      <c r="S485" s="24">
        <v>27833215.899999999</v>
      </c>
      <c r="T485" s="24">
        <v>0</v>
      </c>
      <c r="U485" s="24">
        <v>0</v>
      </c>
      <c r="V485" s="24">
        <v>0</v>
      </c>
      <c r="W485" s="24">
        <f t="shared" si="92"/>
        <v>0</v>
      </c>
      <c r="X485" s="25">
        <f t="shared" si="94"/>
        <v>0.44645794995600174</v>
      </c>
      <c r="Y485" s="25">
        <f t="shared" si="95"/>
        <v>0.44645794995600174</v>
      </c>
      <c r="Z485" s="25">
        <f t="shared" si="96"/>
        <v>0.55354205004399826</v>
      </c>
      <c r="AA485" s="25">
        <f t="shared" si="97"/>
        <v>1</v>
      </c>
    </row>
    <row r="486" spans="1:27" ht="16" hidden="1" customHeight="1" outlineLevel="4" x14ac:dyDescent="0.35">
      <c r="A486" s="21" t="s">
        <v>337</v>
      </c>
      <c r="B486" s="21" t="s">
        <v>31</v>
      </c>
      <c r="C486" s="21">
        <v>6</v>
      </c>
      <c r="D486" s="21" t="s">
        <v>117</v>
      </c>
      <c r="E486" s="21" t="s">
        <v>292</v>
      </c>
      <c r="F486" s="22" t="s">
        <v>34</v>
      </c>
      <c r="G486" s="21">
        <v>1310</v>
      </c>
      <c r="H486" s="21">
        <v>709800000</v>
      </c>
      <c r="I486" s="21">
        <v>0</v>
      </c>
      <c r="J486" s="23" t="s">
        <v>343</v>
      </c>
      <c r="K486" s="24">
        <v>45000000000</v>
      </c>
      <c r="L486" s="24">
        <v>45000000000</v>
      </c>
      <c r="M486" s="24">
        <v>0</v>
      </c>
      <c r="N486" s="24">
        <f t="shared" si="90"/>
        <v>45000000000</v>
      </c>
      <c r="O486" s="24">
        <v>0</v>
      </c>
      <c r="P486" s="24">
        <v>4524063336.6499996</v>
      </c>
      <c r="Q486" s="24">
        <v>0</v>
      </c>
      <c r="R486" s="24">
        <v>17055617673.450001</v>
      </c>
      <c r="S486" s="24">
        <v>17055482164.67</v>
      </c>
      <c r="T486" s="24">
        <v>0</v>
      </c>
      <c r="U486" s="24">
        <v>23420318989.900002</v>
      </c>
      <c r="V486" s="24">
        <v>0</v>
      </c>
      <c r="W486" s="24">
        <f t="shared" si="92"/>
        <v>23420318989.900002</v>
      </c>
      <c r="X486" s="25">
        <f t="shared" si="94"/>
        <v>0.37901372607666667</v>
      </c>
      <c r="Y486" s="25">
        <f t="shared" si="95"/>
        <v>0.37901372607666667</v>
      </c>
      <c r="Z486" s="25">
        <f t="shared" si="96"/>
        <v>0.10053474081444444</v>
      </c>
      <c r="AA486" s="25">
        <f t="shared" si="97"/>
        <v>0.47954846689111108</v>
      </c>
    </row>
    <row r="487" spans="1:27" ht="16" hidden="1" customHeight="1" outlineLevel="4" x14ac:dyDescent="0.35">
      <c r="A487" s="21" t="s">
        <v>337</v>
      </c>
      <c r="B487" s="21" t="s">
        <v>31</v>
      </c>
      <c r="C487" s="21">
        <v>6</v>
      </c>
      <c r="D487" s="21" t="s">
        <v>117</v>
      </c>
      <c r="E487" s="21" t="s">
        <v>121</v>
      </c>
      <c r="F487" s="22" t="s">
        <v>34</v>
      </c>
      <c r="G487" s="21">
        <v>1310</v>
      </c>
      <c r="H487" s="21">
        <v>709800000</v>
      </c>
      <c r="I487" s="21">
        <v>0</v>
      </c>
      <c r="J487" s="23" t="s">
        <v>122</v>
      </c>
      <c r="K487" s="24">
        <v>300392201</v>
      </c>
      <c r="L487" s="24">
        <v>300392201</v>
      </c>
      <c r="M487" s="24">
        <v>0</v>
      </c>
      <c r="N487" s="24">
        <f t="shared" si="90"/>
        <v>300392201</v>
      </c>
      <c r="O487" s="24">
        <v>0</v>
      </c>
      <c r="P487" s="24">
        <v>117075955.20999999</v>
      </c>
      <c r="Q487" s="24">
        <v>0</v>
      </c>
      <c r="R487" s="24">
        <v>183316245.78999999</v>
      </c>
      <c r="S487" s="24">
        <v>183316245.78999999</v>
      </c>
      <c r="T487" s="24">
        <v>0</v>
      </c>
      <c r="U487" s="24">
        <v>0</v>
      </c>
      <c r="V487" s="24">
        <v>0</v>
      </c>
      <c r="W487" s="24">
        <f t="shared" si="92"/>
        <v>0</v>
      </c>
      <c r="X487" s="25">
        <f t="shared" si="94"/>
        <v>0.61025634214118629</v>
      </c>
      <c r="Y487" s="25">
        <f t="shared" si="95"/>
        <v>0.61025634214118629</v>
      </c>
      <c r="Z487" s="25">
        <f t="shared" si="96"/>
        <v>0.38974365785881371</v>
      </c>
      <c r="AA487" s="25">
        <f t="shared" si="97"/>
        <v>1</v>
      </c>
    </row>
    <row r="488" spans="1:27" ht="16" hidden="1" customHeight="1" outlineLevel="4" x14ac:dyDescent="0.35">
      <c r="A488" s="21" t="s">
        <v>337</v>
      </c>
      <c r="B488" s="21" t="s">
        <v>31</v>
      </c>
      <c r="C488" s="21">
        <v>6</v>
      </c>
      <c r="D488" s="21" t="s">
        <v>117</v>
      </c>
      <c r="E488" s="21" t="s">
        <v>344</v>
      </c>
      <c r="F488" s="22" t="s">
        <v>34</v>
      </c>
      <c r="G488" s="21">
        <v>1310</v>
      </c>
      <c r="H488" s="21">
        <v>709800000</v>
      </c>
      <c r="I488" s="21">
        <v>0</v>
      </c>
      <c r="J488" s="23" t="s">
        <v>345</v>
      </c>
      <c r="K488" s="24">
        <v>3000000000</v>
      </c>
      <c r="L488" s="24">
        <v>3000000000</v>
      </c>
      <c r="M488" s="24">
        <v>0</v>
      </c>
      <c r="N488" s="24">
        <f t="shared" si="90"/>
        <v>3000000000</v>
      </c>
      <c r="O488" s="24">
        <v>0</v>
      </c>
      <c r="P488" s="24">
        <v>13249953.189999999</v>
      </c>
      <c r="Q488" s="24">
        <v>0</v>
      </c>
      <c r="R488" s="24">
        <v>1486750046.8099999</v>
      </c>
      <c r="S488" s="24">
        <v>1486750046.8099999</v>
      </c>
      <c r="T488" s="24">
        <v>0</v>
      </c>
      <c r="U488" s="24">
        <v>1500000000</v>
      </c>
      <c r="V488" s="24">
        <v>0</v>
      </c>
      <c r="W488" s="24">
        <f t="shared" si="92"/>
        <v>1500000000</v>
      </c>
      <c r="X488" s="25">
        <f t="shared" si="94"/>
        <v>0.49558334893666667</v>
      </c>
      <c r="Y488" s="25">
        <f t="shared" si="95"/>
        <v>0.49558334893666667</v>
      </c>
      <c r="Z488" s="25">
        <f t="shared" si="96"/>
        <v>4.4166510633333331E-3</v>
      </c>
      <c r="AA488" s="25">
        <f t="shared" si="97"/>
        <v>0.5</v>
      </c>
    </row>
    <row r="489" spans="1:27" ht="16" hidden="1" customHeight="1" outlineLevel="4" x14ac:dyDescent="0.35">
      <c r="A489" s="21" t="s">
        <v>337</v>
      </c>
      <c r="B489" s="21" t="s">
        <v>31</v>
      </c>
      <c r="C489" s="21">
        <v>6</v>
      </c>
      <c r="D489" s="21" t="s">
        <v>165</v>
      </c>
      <c r="E489" s="21" t="s">
        <v>33</v>
      </c>
      <c r="F489" s="22" t="s">
        <v>34</v>
      </c>
      <c r="G489" s="21">
        <v>1320</v>
      </c>
      <c r="H489" s="21">
        <v>709800000</v>
      </c>
      <c r="I489" s="21">
        <v>0</v>
      </c>
      <c r="J489" s="23" t="s">
        <v>166</v>
      </c>
      <c r="K489" s="24">
        <v>69479302</v>
      </c>
      <c r="L489" s="24">
        <v>69479302</v>
      </c>
      <c r="M489" s="24">
        <v>0</v>
      </c>
      <c r="N489" s="24">
        <f t="shared" si="90"/>
        <v>69479302</v>
      </c>
      <c r="O489" s="24">
        <v>0</v>
      </c>
      <c r="P489" s="24">
        <v>0</v>
      </c>
      <c r="Q489" s="24">
        <v>0</v>
      </c>
      <c r="R489" s="24">
        <v>28378721.120000001</v>
      </c>
      <c r="S489" s="24">
        <v>28378721.120000001</v>
      </c>
      <c r="T489" s="24">
        <v>41100580.880000003</v>
      </c>
      <c r="U489" s="24">
        <v>41100580.880000003</v>
      </c>
      <c r="V489" s="24">
        <v>0</v>
      </c>
      <c r="W489" s="24">
        <f t="shared" si="92"/>
        <v>41100580.879999995</v>
      </c>
      <c r="X489" s="25">
        <f t="shared" si="94"/>
        <v>0.40844856386150802</v>
      </c>
      <c r="Y489" s="25">
        <f t="shared" si="95"/>
        <v>0.40844856386150802</v>
      </c>
      <c r="Z489" s="25">
        <f t="shared" si="96"/>
        <v>0</v>
      </c>
      <c r="AA489" s="25">
        <f t="shared" si="97"/>
        <v>0.40844856386150802</v>
      </c>
    </row>
    <row r="490" spans="1:27" ht="16" hidden="1" customHeight="1" outlineLevel="3" x14ac:dyDescent="0.35">
      <c r="A490" s="38"/>
      <c r="B490" s="38"/>
      <c r="C490" s="38" t="s">
        <v>473</v>
      </c>
      <c r="D490" s="38"/>
      <c r="E490" s="38"/>
      <c r="F490" s="47"/>
      <c r="G490" s="38"/>
      <c r="H490" s="38"/>
      <c r="I490" s="38"/>
      <c r="J490" s="48"/>
      <c r="K490" s="49">
        <f t="shared" ref="K490:W490" si="100">SUBTOTAL(9,K484:K489)</f>
        <v>48506475003</v>
      </c>
      <c r="L490" s="49">
        <f t="shared" si="100"/>
        <v>48506475003</v>
      </c>
      <c r="M490" s="49">
        <f t="shared" si="100"/>
        <v>0</v>
      </c>
      <c r="N490" s="49">
        <f t="shared" si="100"/>
        <v>48506475003</v>
      </c>
      <c r="O490" s="49">
        <f t="shared" si="100"/>
        <v>0</v>
      </c>
      <c r="P490" s="49">
        <f t="shared" si="100"/>
        <v>4738428101.1299992</v>
      </c>
      <c r="Q490" s="49">
        <f t="shared" si="100"/>
        <v>0</v>
      </c>
      <c r="R490" s="49">
        <f t="shared" si="100"/>
        <v>18806627331.09</v>
      </c>
      <c r="S490" s="49">
        <f t="shared" si="100"/>
        <v>18806491822.310001</v>
      </c>
      <c r="T490" s="49">
        <f t="shared" si="100"/>
        <v>41100580.880000003</v>
      </c>
      <c r="U490" s="49">
        <f t="shared" si="100"/>
        <v>24961419570.780003</v>
      </c>
      <c r="V490" s="49">
        <f t="shared" si="100"/>
        <v>0</v>
      </c>
      <c r="W490" s="49">
        <f t="shared" si="100"/>
        <v>24961419570.780003</v>
      </c>
      <c r="X490" s="50">
        <f t="shared" si="94"/>
        <v>0.38771375017308224</v>
      </c>
      <c r="Y490" s="50">
        <f t="shared" si="95"/>
        <v>0.38771375017308224</v>
      </c>
      <c r="Z490" s="50">
        <f t="shared" si="96"/>
        <v>9.7686506818665753E-2</v>
      </c>
      <c r="AA490" s="50">
        <f t="shared" si="97"/>
        <v>0.48540025699174799</v>
      </c>
    </row>
    <row r="491" spans="1:27" ht="16" customHeight="1" outlineLevel="1" collapsed="1" x14ac:dyDescent="0.35">
      <c r="A491" s="40" t="s">
        <v>460</v>
      </c>
      <c r="B491" s="40"/>
      <c r="C491" s="40"/>
      <c r="D491" s="40"/>
      <c r="E491" s="40"/>
      <c r="F491" s="41"/>
      <c r="G491" s="40"/>
      <c r="H491" s="40"/>
      <c r="I491" s="40"/>
      <c r="J491" s="42"/>
      <c r="K491" s="43">
        <f t="shared" ref="K491:W491" si="101">SUBTOTAL(9,K434:K489)</f>
        <v>80344044289</v>
      </c>
      <c r="L491" s="43">
        <f t="shared" si="101"/>
        <v>80344044289</v>
      </c>
      <c r="M491" s="43">
        <f t="shared" si="101"/>
        <v>0</v>
      </c>
      <c r="N491" s="43">
        <f t="shared" si="101"/>
        <v>80344044289</v>
      </c>
      <c r="O491" s="43">
        <f t="shared" si="101"/>
        <v>22296373.379999999</v>
      </c>
      <c r="P491" s="43">
        <f t="shared" si="101"/>
        <v>7266281000.5099993</v>
      </c>
      <c r="Q491" s="43">
        <f t="shared" si="101"/>
        <v>964375.67</v>
      </c>
      <c r="R491" s="43">
        <f t="shared" si="101"/>
        <v>32468428311.440002</v>
      </c>
      <c r="S491" s="43">
        <f t="shared" si="101"/>
        <v>32453834811.139999</v>
      </c>
      <c r="T491" s="43">
        <f t="shared" si="101"/>
        <v>15534504975.4</v>
      </c>
      <c r="U491" s="43">
        <f t="shared" si="101"/>
        <v>40586074228</v>
      </c>
      <c r="V491" s="43">
        <f t="shared" si="101"/>
        <v>0</v>
      </c>
      <c r="W491" s="43">
        <f t="shared" si="101"/>
        <v>40586074228</v>
      </c>
      <c r="X491" s="44">
        <f t="shared" si="94"/>
        <v>0.40411742524000993</v>
      </c>
      <c r="Y491" s="44">
        <f t="shared" si="95"/>
        <v>0.40411742524000993</v>
      </c>
      <c r="Z491" s="44">
        <f t="shared" si="96"/>
        <v>9.0729086568499012E-2</v>
      </c>
      <c r="AA491" s="44">
        <f t="shared" si="97"/>
        <v>0.49484651180850892</v>
      </c>
    </row>
    <row r="492" spans="1:27" ht="16" hidden="1" customHeight="1" outlineLevel="4" x14ac:dyDescent="0.35">
      <c r="A492" s="21" t="s">
        <v>346</v>
      </c>
      <c r="B492" s="21" t="s">
        <v>31</v>
      </c>
      <c r="C492" s="21">
        <v>0</v>
      </c>
      <c r="D492" s="21" t="s">
        <v>32</v>
      </c>
      <c r="E492" s="21" t="s">
        <v>33</v>
      </c>
      <c r="F492" s="22" t="s">
        <v>34</v>
      </c>
      <c r="G492" s="21">
        <v>1111</v>
      </c>
      <c r="H492" s="21">
        <v>709600000</v>
      </c>
      <c r="I492" s="21">
        <v>0</v>
      </c>
      <c r="J492" s="23" t="s">
        <v>35</v>
      </c>
      <c r="K492" s="24">
        <v>578257539</v>
      </c>
      <c r="L492" s="24">
        <v>578257539</v>
      </c>
      <c r="M492" s="24">
        <v>0</v>
      </c>
      <c r="N492" s="24">
        <f t="shared" si="90"/>
        <v>578257539</v>
      </c>
      <c r="O492" s="24">
        <v>0</v>
      </c>
      <c r="P492" s="24">
        <v>0</v>
      </c>
      <c r="Q492" s="24">
        <v>0</v>
      </c>
      <c r="R492" s="24">
        <v>212871922.72</v>
      </c>
      <c r="S492" s="24">
        <v>212871922.72</v>
      </c>
      <c r="T492" s="24">
        <v>365385616.27999997</v>
      </c>
      <c r="U492" s="24">
        <v>365385616.27999997</v>
      </c>
      <c r="V492" s="24">
        <v>0</v>
      </c>
      <c r="W492" s="24">
        <f t="shared" si="92"/>
        <v>365385616.27999997</v>
      </c>
      <c r="X492" s="25">
        <f t="shared" si="94"/>
        <v>0.36812649790632473</v>
      </c>
      <c r="Y492" s="25">
        <f t="shared" si="95"/>
        <v>0.36812649790632473</v>
      </c>
      <c r="Z492" s="25">
        <f t="shared" si="96"/>
        <v>0</v>
      </c>
      <c r="AA492" s="25">
        <f t="shared" si="97"/>
        <v>0.36812649790632473</v>
      </c>
    </row>
    <row r="493" spans="1:27" ht="16" hidden="1" customHeight="1" outlineLevel="4" x14ac:dyDescent="0.35">
      <c r="A493" s="21" t="s">
        <v>346</v>
      </c>
      <c r="B493" s="21" t="s">
        <v>31</v>
      </c>
      <c r="C493" s="21">
        <v>0</v>
      </c>
      <c r="D493" s="21" t="s">
        <v>36</v>
      </c>
      <c r="E493" s="21" t="s">
        <v>33</v>
      </c>
      <c r="F493" s="22" t="s">
        <v>34</v>
      </c>
      <c r="G493" s="21">
        <v>1111</v>
      </c>
      <c r="H493" s="21">
        <v>709600000</v>
      </c>
      <c r="I493" s="21">
        <v>0</v>
      </c>
      <c r="J493" s="23" t="s">
        <v>37</v>
      </c>
      <c r="K493" s="24">
        <v>2925311</v>
      </c>
      <c r="L493" s="24">
        <v>4925311</v>
      </c>
      <c r="M493" s="24">
        <v>0</v>
      </c>
      <c r="N493" s="24">
        <f t="shared" si="90"/>
        <v>4925311</v>
      </c>
      <c r="O493" s="24">
        <v>0</v>
      </c>
      <c r="P493" s="24">
        <v>0</v>
      </c>
      <c r="Q493" s="24">
        <v>0</v>
      </c>
      <c r="R493" s="24">
        <v>1692500</v>
      </c>
      <c r="S493" s="24">
        <v>1692500</v>
      </c>
      <c r="T493" s="24">
        <v>3232811</v>
      </c>
      <c r="U493" s="24">
        <v>3232811</v>
      </c>
      <c r="V493" s="24">
        <v>0</v>
      </c>
      <c r="W493" s="24">
        <f t="shared" si="92"/>
        <v>3232811</v>
      </c>
      <c r="X493" s="25">
        <f t="shared" si="94"/>
        <v>0.34363312286269843</v>
      </c>
      <c r="Y493" s="25">
        <f t="shared" si="95"/>
        <v>0.34363312286269843</v>
      </c>
      <c r="Z493" s="25">
        <f t="shared" si="96"/>
        <v>0</v>
      </c>
      <c r="AA493" s="25">
        <f t="shared" si="97"/>
        <v>0.34363312286269843</v>
      </c>
    </row>
    <row r="494" spans="1:27" ht="16" hidden="1" customHeight="1" outlineLevel="4" x14ac:dyDescent="0.35">
      <c r="A494" s="21" t="s">
        <v>346</v>
      </c>
      <c r="B494" s="21" t="s">
        <v>31</v>
      </c>
      <c r="C494" s="21">
        <v>0</v>
      </c>
      <c r="D494" s="21" t="s">
        <v>38</v>
      </c>
      <c r="E494" s="21" t="s">
        <v>33</v>
      </c>
      <c r="F494" s="22" t="s">
        <v>34</v>
      </c>
      <c r="G494" s="21">
        <v>1111</v>
      </c>
      <c r="H494" s="21">
        <v>709600000</v>
      </c>
      <c r="I494" s="21">
        <v>0</v>
      </c>
      <c r="J494" s="23" t="s">
        <v>39</v>
      </c>
      <c r="K494" s="24">
        <v>15758165</v>
      </c>
      <c r="L494" s="24">
        <v>15758165</v>
      </c>
      <c r="M494" s="24">
        <v>0</v>
      </c>
      <c r="N494" s="24">
        <f t="shared" si="90"/>
        <v>15758165</v>
      </c>
      <c r="O494" s="24">
        <v>0</v>
      </c>
      <c r="P494" s="24">
        <v>0</v>
      </c>
      <c r="Q494" s="24">
        <v>0</v>
      </c>
      <c r="R494" s="24">
        <v>2720599.27</v>
      </c>
      <c r="S494" s="24">
        <v>2720599.27</v>
      </c>
      <c r="T494" s="24">
        <v>13037565.73</v>
      </c>
      <c r="U494" s="24">
        <v>13037565.73</v>
      </c>
      <c r="V494" s="24">
        <v>0</v>
      </c>
      <c r="W494" s="24">
        <f t="shared" si="92"/>
        <v>13037565.73</v>
      </c>
      <c r="X494" s="25">
        <f t="shared" si="94"/>
        <v>0.1726469592113041</v>
      </c>
      <c r="Y494" s="25">
        <f t="shared" si="95"/>
        <v>0.1726469592113041</v>
      </c>
      <c r="Z494" s="25">
        <f t="shared" si="96"/>
        <v>0</v>
      </c>
      <c r="AA494" s="25">
        <f t="shared" si="97"/>
        <v>0.1726469592113041</v>
      </c>
    </row>
    <row r="495" spans="1:27" ht="16" hidden="1" customHeight="1" outlineLevel="4" x14ac:dyDescent="0.35">
      <c r="A495" s="21" t="s">
        <v>346</v>
      </c>
      <c r="B495" s="21" t="s">
        <v>31</v>
      </c>
      <c r="C495" s="21">
        <v>0</v>
      </c>
      <c r="D495" s="21" t="s">
        <v>42</v>
      </c>
      <c r="E495" s="21" t="s">
        <v>33</v>
      </c>
      <c r="F495" s="22" t="s">
        <v>34</v>
      </c>
      <c r="G495" s="21">
        <v>1111</v>
      </c>
      <c r="H495" s="21">
        <v>709600000</v>
      </c>
      <c r="I495" s="21">
        <v>0</v>
      </c>
      <c r="J495" s="23" t="s">
        <v>43</v>
      </c>
      <c r="K495" s="24">
        <v>172540184</v>
      </c>
      <c r="L495" s="24">
        <v>172540184</v>
      </c>
      <c r="M495" s="24">
        <v>0</v>
      </c>
      <c r="N495" s="24">
        <f t="shared" si="90"/>
        <v>172540184</v>
      </c>
      <c r="O495" s="24">
        <v>0</v>
      </c>
      <c r="P495" s="24">
        <v>0</v>
      </c>
      <c r="Q495" s="24">
        <v>0</v>
      </c>
      <c r="R495" s="24">
        <v>59116933.170000002</v>
      </c>
      <c r="S495" s="24">
        <v>59116933.170000002</v>
      </c>
      <c r="T495" s="24">
        <v>113423250.83</v>
      </c>
      <c r="U495" s="24">
        <v>113423250.83</v>
      </c>
      <c r="V495" s="24">
        <v>0</v>
      </c>
      <c r="W495" s="24">
        <f t="shared" si="92"/>
        <v>113423250.83</v>
      </c>
      <c r="X495" s="25">
        <f t="shared" si="94"/>
        <v>0.34262704373840241</v>
      </c>
      <c r="Y495" s="25">
        <f t="shared" si="95"/>
        <v>0.34262704373840241</v>
      </c>
      <c r="Z495" s="25">
        <f t="shared" si="96"/>
        <v>0</v>
      </c>
      <c r="AA495" s="25">
        <f t="shared" si="97"/>
        <v>0.34262704373840241</v>
      </c>
    </row>
    <row r="496" spans="1:27" ht="16" hidden="1" customHeight="1" outlineLevel="4" x14ac:dyDescent="0.35">
      <c r="A496" s="21" t="s">
        <v>346</v>
      </c>
      <c r="B496" s="21" t="s">
        <v>31</v>
      </c>
      <c r="C496" s="21">
        <v>0</v>
      </c>
      <c r="D496" s="21" t="s">
        <v>44</v>
      </c>
      <c r="E496" s="21" t="s">
        <v>33</v>
      </c>
      <c r="F496" s="22" t="s">
        <v>34</v>
      </c>
      <c r="G496" s="21">
        <v>1111</v>
      </c>
      <c r="H496" s="21">
        <v>709600000</v>
      </c>
      <c r="I496" s="21">
        <v>0</v>
      </c>
      <c r="J496" s="23" t="s">
        <v>45</v>
      </c>
      <c r="K496" s="24">
        <v>204818271</v>
      </c>
      <c r="L496" s="24">
        <v>204818271</v>
      </c>
      <c r="M496" s="24">
        <v>0</v>
      </c>
      <c r="N496" s="24">
        <f t="shared" si="90"/>
        <v>204818271</v>
      </c>
      <c r="O496" s="24">
        <v>0</v>
      </c>
      <c r="P496" s="24">
        <v>0</v>
      </c>
      <c r="Q496" s="24">
        <v>0</v>
      </c>
      <c r="R496" s="24">
        <v>80814162.939999998</v>
      </c>
      <c r="S496" s="24">
        <v>80814162.939999998</v>
      </c>
      <c r="T496" s="24">
        <v>124004108.06</v>
      </c>
      <c r="U496" s="24">
        <v>124004108.06</v>
      </c>
      <c r="V496" s="24">
        <v>0</v>
      </c>
      <c r="W496" s="24">
        <f t="shared" si="92"/>
        <v>124004108.06</v>
      </c>
      <c r="X496" s="25">
        <f t="shared" si="94"/>
        <v>0.39456520429273617</v>
      </c>
      <c r="Y496" s="25">
        <f t="shared" si="95"/>
        <v>0.39456520429273617</v>
      </c>
      <c r="Z496" s="25">
        <f t="shared" si="96"/>
        <v>0</v>
      </c>
      <c r="AA496" s="25">
        <f t="shared" si="97"/>
        <v>0.39456520429273617</v>
      </c>
    </row>
    <row r="497" spans="1:27" ht="16" hidden="1" customHeight="1" outlineLevel="4" x14ac:dyDescent="0.35">
      <c r="A497" s="21" t="s">
        <v>346</v>
      </c>
      <c r="B497" s="21" t="s">
        <v>31</v>
      </c>
      <c r="C497" s="21">
        <v>0</v>
      </c>
      <c r="D497" s="21" t="s">
        <v>46</v>
      </c>
      <c r="E497" s="21" t="s">
        <v>33</v>
      </c>
      <c r="F497" s="22" t="s">
        <v>34</v>
      </c>
      <c r="G497" s="21">
        <v>1111</v>
      </c>
      <c r="H497" s="21">
        <v>709600000</v>
      </c>
      <c r="I497" s="21">
        <v>0</v>
      </c>
      <c r="J497" s="23" t="s">
        <v>47</v>
      </c>
      <c r="K497" s="24">
        <v>92006157</v>
      </c>
      <c r="L497" s="24">
        <v>92006157</v>
      </c>
      <c r="M497" s="24">
        <v>0</v>
      </c>
      <c r="N497" s="24">
        <f t="shared" si="90"/>
        <v>92006157</v>
      </c>
      <c r="O497" s="24">
        <v>0</v>
      </c>
      <c r="P497" s="24">
        <v>0</v>
      </c>
      <c r="Q497" s="24">
        <v>0</v>
      </c>
      <c r="R497" s="24">
        <v>506335.56</v>
      </c>
      <c r="S497" s="24">
        <v>506335.56</v>
      </c>
      <c r="T497" s="24">
        <v>91499821.439999998</v>
      </c>
      <c r="U497" s="24">
        <v>91499821.439999998</v>
      </c>
      <c r="V497" s="24">
        <v>0</v>
      </c>
      <c r="W497" s="24">
        <f t="shared" si="92"/>
        <v>91499821.439999998</v>
      </c>
      <c r="X497" s="25">
        <f t="shared" si="94"/>
        <v>5.5032790903330525E-3</v>
      </c>
      <c r="Y497" s="25">
        <f t="shared" si="95"/>
        <v>5.5032790903330525E-3</v>
      </c>
      <c r="Z497" s="25">
        <f t="shared" si="96"/>
        <v>0</v>
      </c>
      <c r="AA497" s="25">
        <f t="shared" si="97"/>
        <v>5.5032790903330525E-3</v>
      </c>
    </row>
    <row r="498" spans="1:27" ht="16" hidden="1" customHeight="1" outlineLevel="4" x14ac:dyDescent="0.35">
      <c r="A498" s="21" t="s">
        <v>346</v>
      </c>
      <c r="B498" s="21" t="s">
        <v>31</v>
      </c>
      <c r="C498" s="21">
        <v>0</v>
      </c>
      <c r="D498" s="21" t="s">
        <v>48</v>
      </c>
      <c r="E498" s="21" t="s">
        <v>33</v>
      </c>
      <c r="F498" s="22" t="s">
        <v>34</v>
      </c>
      <c r="G498" s="21">
        <v>1111</v>
      </c>
      <c r="H498" s="21">
        <v>709600000</v>
      </c>
      <c r="I498" s="21">
        <v>0</v>
      </c>
      <c r="J498" s="23" t="s">
        <v>49</v>
      </c>
      <c r="K498" s="24">
        <v>81811811</v>
      </c>
      <c r="L498" s="24">
        <v>79811811</v>
      </c>
      <c r="M498" s="24">
        <v>0</v>
      </c>
      <c r="N498" s="24">
        <f t="shared" si="90"/>
        <v>79811811</v>
      </c>
      <c r="O498" s="24">
        <v>0</v>
      </c>
      <c r="P498" s="24">
        <v>0</v>
      </c>
      <c r="Q498" s="24">
        <v>0</v>
      </c>
      <c r="R498" s="24">
        <v>73589713.189999998</v>
      </c>
      <c r="S498" s="24">
        <v>73589713.189999998</v>
      </c>
      <c r="T498" s="24">
        <v>6222097.8099999996</v>
      </c>
      <c r="U498" s="24">
        <v>6222097.8099999996</v>
      </c>
      <c r="V498" s="24">
        <v>0</v>
      </c>
      <c r="W498" s="24">
        <f t="shared" si="92"/>
        <v>6222097.8100000024</v>
      </c>
      <c r="X498" s="25">
        <f t="shared" si="94"/>
        <v>0.92204038810746947</v>
      </c>
      <c r="Y498" s="25">
        <f t="shared" si="95"/>
        <v>0.92204038810746947</v>
      </c>
      <c r="Z498" s="25">
        <f t="shared" si="96"/>
        <v>0</v>
      </c>
      <c r="AA498" s="25">
        <f t="shared" si="97"/>
        <v>0.92204038810746947</v>
      </c>
    </row>
    <row r="499" spans="1:27" ht="16" hidden="1" customHeight="1" outlineLevel="4" x14ac:dyDescent="0.35">
      <c r="A499" s="21" t="s">
        <v>346</v>
      </c>
      <c r="B499" s="21" t="s">
        <v>31</v>
      </c>
      <c r="C499" s="21">
        <v>0</v>
      </c>
      <c r="D499" s="21" t="s">
        <v>50</v>
      </c>
      <c r="E499" s="21" t="s">
        <v>33</v>
      </c>
      <c r="F499" s="22" t="s">
        <v>34</v>
      </c>
      <c r="G499" s="21">
        <v>1111</v>
      </c>
      <c r="H499" s="21">
        <v>709600000</v>
      </c>
      <c r="I499" s="21">
        <v>0</v>
      </c>
      <c r="J499" s="23" t="s">
        <v>51</v>
      </c>
      <c r="K499" s="24">
        <v>44811270</v>
      </c>
      <c r="L499" s="24">
        <v>44811270</v>
      </c>
      <c r="M499" s="24">
        <v>0</v>
      </c>
      <c r="N499" s="24">
        <f t="shared" si="90"/>
        <v>44811270</v>
      </c>
      <c r="O499" s="24">
        <v>0</v>
      </c>
      <c r="P499" s="24">
        <v>0</v>
      </c>
      <c r="Q499" s="24">
        <v>0</v>
      </c>
      <c r="R499" s="24">
        <v>16992503.949999999</v>
      </c>
      <c r="S499" s="24">
        <v>16992503.949999999</v>
      </c>
      <c r="T499" s="24">
        <v>27818766.050000001</v>
      </c>
      <c r="U499" s="24">
        <v>27818766.050000001</v>
      </c>
      <c r="V499" s="24">
        <v>0</v>
      </c>
      <c r="W499" s="24">
        <f t="shared" si="92"/>
        <v>27818766.050000001</v>
      </c>
      <c r="X499" s="25">
        <f t="shared" si="94"/>
        <v>0.37920157027462065</v>
      </c>
      <c r="Y499" s="25">
        <f t="shared" si="95"/>
        <v>0.37920157027462065</v>
      </c>
      <c r="Z499" s="25">
        <f t="shared" si="96"/>
        <v>0</v>
      </c>
      <c r="AA499" s="25">
        <f t="shared" si="97"/>
        <v>0.37920157027462065</v>
      </c>
    </row>
    <row r="500" spans="1:27" ht="16" hidden="1" customHeight="1" outlineLevel="4" x14ac:dyDescent="0.35">
      <c r="A500" s="21" t="s">
        <v>346</v>
      </c>
      <c r="B500" s="21" t="s">
        <v>31</v>
      </c>
      <c r="C500" s="21">
        <v>0</v>
      </c>
      <c r="D500" s="21" t="s">
        <v>52</v>
      </c>
      <c r="E500" s="21" t="s">
        <v>53</v>
      </c>
      <c r="F500" s="22" t="s">
        <v>34</v>
      </c>
      <c r="G500" s="21">
        <v>1112</v>
      </c>
      <c r="H500" s="21">
        <v>709600000</v>
      </c>
      <c r="I500" s="21">
        <v>0</v>
      </c>
      <c r="J500" s="23" t="s">
        <v>54</v>
      </c>
      <c r="K500" s="24">
        <v>100452120</v>
      </c>
      <c r="L500" s="24">
        <v>100452120</v>
      </c>
      <c r="M500" s="24">
        <v>0</v>
      </c>
      <c r="N500" s="24">
        <f t="shared" si="90"/>
        <v>100452120</v>
      </c>
      <c r="O500" s="24">
        <v>0</v>
      </c>
      <c r="P500" s="24">
        <v>59302573</v>
      </c>
      <c r="Q500" s="24">
        <v>0</v>
      </c>
      <c r="R500" s="24">
        <v>41149547</v>
      </c>
      <c r="S500" s="24">
        <v>41149547</v>
      </c>
      <c r="T500" s="24">
        <v>0</v>
      </c>
      <c r="U500" s="24">
        <v>0</v>
      </c>
      <c r="V500" s="24">
        <v>0</v>
      </c>
      <c r="W500" s="24">
        <f t="shared" si="92"/>
        <v>0</v>
      </c>
      <c r="X500" s="25">
        <f t="shared" si="94"/>
        <v>0.40964339030375863</v>
      </c>
      <c r="Y500" s="25">
        <f t="shared" si="95"/>
        <v>0.40964339030375863</v>
      </c>
      <c r="Z500" s="25">
        <f t="shared" si="96"/>
        <v>0.59035660969624137</v>
      </c>
      <c r="AA500" s="25">
        <f t="shared" si="97"/>
        <v>1</v>
      </c>
    </row>
    <row r="501" spans="1:27" ht="16" hidden="1" customHeight="1" outlineLevel="4" x14ac:dyDescent="0.35">
      <c r="A501" s="21" t="s">
        <v>346</v>
      </c>
      <c r="B501" s="21" t="s">
        <v>31</v>
      </c>
      <c r="C501" s="21">
        <v>0</v>
      </c>
      <c r="D501" s="21" t="s">
        <v>55</v>
      </c>
      <c r="E501" s="21" t="s">
        <v>53</v>
      </c>
      <c r="F501" s="22" t="s">
        <v>34</v>
      </c>
      <c r="G501" s="21">
        <v>1112</v>
      </c>
      <c r="H501" s="21">
        <v>709600000</v>
      </c>
      <c r="I501" s="21">
        <v>0</v>
      </c>
      <c r="J501" s="23" t="s">
        <v>56</v>
      </c>
      <c r="K501" s="24">
        <v>5522521</v>
      </c>
      <c r="L501" s="24">
        <v>5522521</v>
      </c>
      <c r="M501" s="24">
        <v>0</v>
      </c>
      <c r="N501" s="24">
        <f t="shared" si="90"/>
        <v>5522521</v>
      </c>
      <c r="O501" s="24">
        <v>0</v>
      </c>
      <c r="P501" s="24">
        <v>3298222</v>
      </c>
      <c r="Q501" s="24">
        <v>0</v>
      </c>
      <c r="R501" s="24">
        <v>2224299</v>
      </c>
      <c r="S501" s="24">
        <v>2224299</v>
      </c>
      <c r="T501" s="24">
        <v>0</v>
      </c>
      <c r="U501" s="24">
        <v>0</v>
      </c>
      <c r="V501" s="24">
        <v>0</v>
      </c>
      <c r="W501" s="24">
        <f t="shared" si="92"/>
        <v>0</v>
      </c>
      <c r="X501" s="25">
        <f t="shared" si="94"/>
        <v>0.40276877172581144</v>
      </c>
      <c r="Y501" s="25">
        <f t="shared" si="95"/>
        <v>0.40276877172581144</v>
      </c>
      <c r="Z501" s="25">
        <f t="shared" si="96"/>
        <v>0.59723122827418851</v>
      </c>
      <c r="AA501" s="25">
        <f t="shared" si="97"/>
        <v>1</v>
      </c>
    </row>
    <row r="502" spans="1:27" ht="16" hidden="1" customHeight="1" outlineLevel="4" x14ac:dyDescent="0.35">
      <c r="A502" s="21" t="s">
        <v>346</v>
      </c>
      <c r="B502" s="21" t="s">
        <v>31</v>
      </c>
      <c r="C502" s="21">
        <v>0</v>
      </c>
      <c r="D502" s="21" t="s">
        <v>57</v>
      </c>
      <c r="E502" s="21" t="s">
        <v>53</v>
      </c>
      <c r="F502" s="22" t="s">
        <v>34</v>
      </c>
      <c r="G502" s="21">
        <v>1112</v>
      </c>
      <c r="H502" s="21">
        <v>709600000</v>
      </c>
      <c r="I502" s="21">
        <v>0</v>
      </c>
      <c r="J502" s="23" t="s">
        <v>58</v>
      </c>
      <c r="K502" s="24">
        <v>20599107</v>
      </c>
      <c r="L502" s="24">
        <v>20599107</v>
      </c>
      <c r="M502" s="24">
        <v>0</v>
      </c>
      <c r="N502" s="24">
        <f t="shared" si="90"/>
        <v>20599107</v>
      </c>
      <c r="O502" s="24">
        <v>0</v>
      </c>
      <c r="P502" s="24">
        <v>13390914</v>
      </c>
      <c r="Q502" s="24">
        <v>0</v>
      </c>
      <c r="R502" s="24">
        <v>7208193</v>
      </c>
      <c r="S502" s="24">
        <v>7208193</v>
      </c>
      <c r="T502" s="24">
        <v>0</v>
      </c>
      <c r="U502" s="24">
        <v>0</v>
      </c>
      <c r="V502" s="24">
        <v>0</v>
      </c>
      <c r="W502" s="24">
        <f t="shared" si="92"/>
        <v>0</v>
      </c>
      <c r="X502" s="25">
        <f t="shared" si="94"/>
        <v>0.34992745073851989</v>
      </c>
      <c r="Y502" s="25">
        <f t="shared" si="95"/>
        <v>0.34992745073851989</v>
      </c>
      <c r="Z502" s="25">
        <f t="shared" si="96"/>
        <v>0.65007254926148017</v>
      </c>
      <c r="AA502" s="25">
        <f t="shared" si="97"/>
        <v>1</v>
      </c>
    </row>
    <row r="503" spans="1:27" ht="16" hidden="1" customHeight="1" outlineLevel="4" x14ac:dyDescent="0.35">
      <c r="A503" s="21" t="s">
        <v>346</v>
      </c>
      <c r="B503" s="21" t="s">
        <v>31</v>
      </c>
      <c r="C503" s="21">
        <v>0</v>
      </c>
      <c r="D503" s="21" t="s">
        <v>59</v>
      </c>
      <c r="E503" s="21" t="s">
        <v>53</v>
      </c>
      <c r="F503" s="22" t="s">
        <v>34</v>
      </c>
      <c r="G503" s="21">
        <v>1112</v>
      </c>
      <c r="H503" s="21">
        <v>709600000</v>
      </c>
      <c r="I503" s="21">
        <v>0</v>
      </c>
      <c r="J503" s="23" t="s">
        <v>60</v>
      </c>
      <c r="K503" s="24">
        <v>33135123</v>
      </c>
      <c r="L503" s="24">
        <v>33135123</v>
      </c>
      <c r="M503" s="24">
        <v>0</v>
      </c>
      <c r="N503" s="24">
        <f t="shared" si="90"/>
        <v>33135123</v>
      </c>
      <c r="O503" s="24">
        <v>0</v>
      </c>
      <c r="P503" s="24">
        <v>19789314</v>
      </c>
      <c r="Q503" s="24">
        <v>0</v>
      </c>
      <c r="R503" s="24">
        <v>13345809</v>
      </c>
      <c r="S503" s="24">
        <v>13345809</v>
      </c>
      <c r="T503" s="24">
        <v>0</v>
      </c>
      <c r="U503" s="24">
        <v>0</v>
      </c>
      <c r="V503" s="24">
        <v>0</v>
      </c>
      <c r="W503" s="24">
        <f t="shared" si="92"/>
        <v>0</v>
      </c>
      <c r="X503" s="25">
        <f t="shared" si="94"/>
        <v>0.40276926088368525</v>
      </c>
      <c r="Y503" s="25">
        <f t="shared" si="95"/>
        <v>0.40276926088368525</v>
      </c>
      <c r="Z503" s="25">
        <f t="shared" si="96"/>
        <v>0.59723073911631475</v>
      </c>
      <c r="AA503" s="25">
        <f t="shared" si="97"/>
        <v>1</v>
      </c>
    </row>
    <row r="504" spans="1:27" ht="16" hidden="1" customHeight="1" outlineLevel="4" x14ac:dyDescent="0.35">
      <c r="A504" s="21" t="s">
        <v>346</v>
      </c>
      <c r="B504" s="21" t="s">
        <v>31</v>
      </c>
      <c r="C504" s="21">
        <v>0</v>
      </c>
      <c r="D504" s="21" t="s">
        <v>61</v>
      </c>
      <c r="E504" s="21" t="s">
        <v>53</v>
      </c>
      <c r="F504" s="22" t="s">
        <v>34</v>
      </c>
      <c r="G504" s="21">
        <v>1112</v>
      </c>
      <c r="H504" s="21">
        <v>709600000</v>
      </c>
      <c r="I504" s="21">
        <v>0</v>
      </c>
      <c r="J504" s="23" t="s">
        <v>62</v>
      </c>
      <c r="K504" s="24">
        <v>16567562</v>
      </c>
      <c r="L504" s="24">
        <v>16567562</v>
      </c>
      <c r="M504" s="24">
        <v>0</v>
      </c>
      <c r="N504" s="24">
        <f t="shared" si="90"/>
        <v>16567562</v>
      </c>
      <c r="O504" s="24">
        <v>0</v>
      </c>
      <c r="P504" s="24">
        <v>9894668</v>
      </c>
      <c r="Q504" s="24">
        <v>0</v>
      </c>
      <c r="R504" s="24">
        <v>6672894</v>
      </c>
      <c r="S504" s="24">
        <v>6672894</v>
      </c>
      <c r="T504" s="24">
        <v>0</v>
      </c>
      <c r="U504" s="24">
        <v>0</v>
      </c>
      <c r="V504" s="24">
        <v>0</v>
      </c>
      <c r="W504" s="24">
        <f t="shared" si="92"/>
        <v>0</v>
      </c>
      <c r="X504" s="25">
        <f t="shared" si="94"/>
        <v>0.40276861495976296</v>
      </c>
      <c r="Y504" s="25">
        <f t="shared" si="95"/>
        <v>0.40276861495976296</v>
      </c>
      <c r="Z504" s="25">
        <f t="shared" si="96"/>
        <v>0.59723138504023709</v>
      </c>
      <c r="AA504" s="25">
        <f t="shared" si="97"/>
        <v>1</v>
      </c>
    </row>
    <row r="505" spans="1:27" ht="16" hidden="1" customHeight="1" outlineLevel="4" x14ac:dyDescent="0.35">
      <c r="A505" s="21" t="s">
        <v>346</v>
      </c>
      <c r="B505" s="21" t="s">
        <v>31</v>
      </c>
      <c r="C505" s="21">
        <v>0</v>
      </c>
      <c r="D505" s="21" t="s">
        <v>63</v>
      </c>
      <c r="E505" s="21" t="s">
        <v>53</v>
      </c>
      <c r="F505" s="22" t="s">
        <v>34</v>
      </c>
      <c r="G505" s="21">
        <v>1112</v>
      </c>
      <c r="H505" s="21">
        <v>709600000</v>
      </c>
      <c r="I505" s="21">
        <v>0</v>
      </c>
      <c r="J505" s="23" t="s">
        <v>64</v>
      </c>
      <c r="K505" s="24">
        <v>48814039</v>
      </c>
      <c r="L505" s="24">
        <v>48814039</v>
      </c>
      <c r="M505" s="24">
        <v>0</v>
      </c>
      <c r="N505" s="24">
        <f t="shared" si="90"/>
        <v>48814039</v>
      </c>
      <c r="O505" s="24">
        <v>0</v>
      </c>
      <c r="P505" s="24">
        <v>24158705.690000001</v>
      </c>
      <c r="Q505" s="24">
        <v>0</v>
      </c>
      <c r="R505" s="24">
        <v>24655333.309999999</v>
      </c>
      <c r="S505" s="24">
        <v>24655333.309999999</v>
      </c>
      <c r="T505" s="24">
        <v>0</v>
      </c>
      <c r="U505" s="24">
        <v>0</v>
      </c>
      <c r="V505" s="24">
        <v>0</v>
      </c>
      <c r="W505" s="24">
        <f t="shared" si="92"/>
        <v>0</v>
      </c>
      <c r="X505" s="25">
        <f t="shared" si="94"/>
        <v>0.50508693431412222</v>
      </c>
      <c r="Y505" s="25">
        <f t="shared" si="95"/>
        <v>0.50508693431412222</v>
      </c>
      <c r="Z505" s="25">
        <f t="shared" si="96"/>
        <v>0.49491306568587784</v>
      </c>
      <c r="AA505" s="25">
        <f t="shared" si="97"/>
        <v>1</v>
      </c>
    </row>
    <row r="506" spans="1:27" ht="16" hidden="1" customHeight="1" outlineLevel="3" x14ac:dyDescent="0.35">
      <c r="A506" s="38"/>
      <c r="B506" s="38"/>
      <c r="C506" s="38" t="s">
        <v>469</v>
      </c>
      <c r="D506" s="38"/>
      <c r="E506" s="38"/>
      <c r="F506" s="47"/>
      <c r="G506" s="38"/>
      <c r="H506" s="38"/>
      <c r="I506" s="38"/>
      <c r="J506" s="48"/>
      <c r="K506" s="49">
        <f t="shared" ref="K506:W506" si="102">SUBTOTAL(9,K492:K505)</f>
        <v>1418019180</v>
      </c>
      <c r="L506" s="49">
        <f t="shared" si="102"/>
        <v>1418019180</v>
      </c>
      <c r="M506" s="49">
        <f t="shared" si="102"/>
        <v>0</v>
      </c>
      <c r="N506" s="49">
        <f t="shared" si="102"/>
        <v>1418019180</v>
      </c>
      <c r="O506" s="49">
        <f t="shared" si="102"/>
        <v>0</v>
      </c>
      <c r="P506" s="49">
        <f t="shared" si="102"/>
        <v>129834396.69</v>
      </c>
      <c r="Q506" s="49">
        <f t="shared" si="102"/>
        <v>0</v>
      </c>
      <c r="R506" s="49">
        <f t="shared" si="102"/>
        <v>543560746.11000001</v>
      </c>
      <c r="S506" s="49">
        <f t="shared" si="102"/>
        <v>543560746.11000001</v>
      </c>
      <c r="T506" s="49">
        <f t="shared" si="102"/>
        <v>744624037.19999981</v>
      </c>
      <c r="U506" s="49">
        <f t="shared" si="102"/>
        <v>744624037.19999981</v>
      </c>
      <c r="V506" s="49">
        <f t="shared" si="102"/>
        <v>0</v>
      </c>
      <c r="W506" s="49">
        <f t="shared" si="102"/>
        <v>744624037.19999981</v>
      </c>
      <c r="X506" s="50">
        <f t="shared" si="94"/>
        <v>0.38332397317080014</v>
      </c>
      <c r="Y506" s="50">
        <f t="shared" si="95"/>
        <v>0.38332397317080014</v>
      </c>
      <c r="Z506" s="50">
        <f t="shared" si="96"/>
        <v>9.1560395318489279E-2</v>
      </c>
      <c r="AA506" s="50">
        <f t="shared" si="97"/>
        <v>0.47488436848928939</v>
      </c>
    </row>
    <row r="507" spans="1:27" ht="16" hidden="1" customHeight="1" outlineLevel="4" x14ac:dyDescent="0.35">
      <c r="A507" s="21" t="s">
        <v>346</v>
      </c>
      <c r="B507" s="21" t="s">
        <v>31</v>
      </c>
      <c r="C507" s="21">
        <v>1</v>
      </c>
      <c r="D507" s="21" t="s">
        <v>69</v>
      </c>
      <c r="E507" s="21" t="s">
        <v>33</v>
      </c>
      <c r="F507" s="22" t="s">
        <v>34</v>
      </c>
      <c r="G507" s="21">
        <v>1120</v>
      </c>
      <c r="H507" s="21">
        <v>709600000</v>
      </c>
      <c r="I507" s="21">
        <v>0</v>
      </c>
      <c r="J507" s="23" t="s">
        <v>70</v>
      </c>
      <c r="K507" s="24">
        <v>19903261</v>
      </c>
      <c r="L507" s="24">
        <v>19903261</v>
      </c>
      <c r="M507" s="24">
        <v>0</v>
      </c>
      <c r="N507" s="24">
        <f t="shared" si="90"/>
        <v>19903261</v>
      </c>
      <c r="O507" s="24">
        <v>16899123</v>
      </c>
      <c r="P507" s="24">
        <v>0</v>
      </c>
      <c r="Q507" s="24">
        <v>0</v>
      </c>
      <c r="R507" s="24">
        <v>0</v>
      </c>
      <c r="S507" s="24">
        <v>0</v>
      </c>
      <c r="T507" s="24">
        <v>3004138</v>
      </c>
      <c r="U507" s="24">
        <v>3004138</v>
      </c>
      <c r="V507" s="24">
        <v>0</v>
      </c>
      <c r="W507" s="24">
        <f t="shared" si="92"/>
        <v>3004138</v>
      </c>
      <c r="X507" s="25">
        <f t="shared" si="94"/>
        <v>0</v>
      </c>
      <c r="Y507" s="25">
        <f t="shared" si="95"/>
        <v>0</v>
      </c>
      <c r="Z507" s="25">
        <f t="shared" si="96"/>
        <v>0.84906302540071199</v>
      </c>
      <c r="AA507" s="25">
        <f t="shared" si="97"/>
        <v>0.84906302540071199</v>
      </c>
    </row>
    <row r="508" spans="1:27" ht="16" hidden="1" customHeight="1" outlineLevel="4" x14ac:dyDescent="0.35">
      <c r="A508" s="21" t="s">
        <v>346</v>
      </c>
      <c r="B508" s="21" t="s">
        <v>31</v>
      </c>
      <c r="C508" s="21">
        <v>1</v>
      </c>
      <c r="D508" s="21" t="s">
        <v>77</v>
      </c>
      <c r="E508" s="21" t="s">
        <v>33</v>
      </c>
      <c r="F508" s="22" t="s">
        <v>34</v>
      </c>
      <c r="G508" s="21">
        <v>1120</v>
      </c>
      <c r="H508" s="21">
        <v>709600000</v>
      </c>
      <c r="I508" s="21">
        <v>0</v>
      </c>
      <c r="J508" s="23" t="s">
        <v>78</v>
      </c>
      <c r="K508" s="24">
        <v>2011996716</v>
      </c>
      <c r="L508" s="24">
        <v>2011971324.6300001</v>
      </c>
      <c r="M508" s="24">
        <v>-284441216</v>
      </c>
      <c r="N508" s="24">
        <f t="shared" si="90"/>
        <v>2011971324.6300001</v>
      </c>
      <c r="O508" s="24">
        <v>1167205500</v>
      </c>
      <c r="P508" s="24">
        <v>229291160.03</v>
      </c>
      <c r="Q508" s="24">
        <v>7769996.2000000002</v>
      </c>
      <c r="R508" s="24">
        <v>11177962.75</v>
      </c>
      <c r="S508" s="24">
        <v>11177962.75</v>
      </c>
      <c r="T508" s="24">
        <v>305326705.64999998</v>
      </c>
      <c r="U508" s="24">
        <v>596526705.64999998</v>
      </c>
      <c r="V508" s="24">
        <v>0</v>
      </c>
      <c r="W508" s="24">
        <f t="shared" si="92"/>
        <v>596526705.6500001</v>
      </c>
      <c r="X508" s="25">
        <f t="shared" si="94"/>
        <v>5.5557266712315681E-3</v>
      </c>
      <c r="Y508" s="25">
        <f t="shared" si="95"/>
        <v>5.5557266712315681E-3</v>
      </c>
      <c r="Z508" s="25">
        <f t="shared" si="96"/>
        <v>0.69795560157312053</v>
      </c>
      <c r="AA508" s="25">
        <f t="shared" si="97"/>
        <v>0.70351132824435214</v>
      </c>
    </row>
    <row r="509" spans="1:27" ht="16" hidden="1" customHeight="1" outlineLevel="4" x14ac:dyDescent="0.35">
      <c r="A509" s="21" t="s">
        <v>346</v>
      </c>
      <c r="B509" s="21" t="s">
        <v>31</v>
      </c>
      <c r="C509" s="21">
        <v>1</v>
      </c>
      <c r="D509" s="21" t="s">
        <v>79</v>
      </c>
      <c r="E509" s="21" t="s">
        <v>33</v>
      </c>
      <c r="F509" s="22" t="s">
        <v>34</v>
      </c>
      <c r="G509" s="21">
        <v>1120</v>
      </c>
      <c r="H509" s="21">
        <v>709600000</v>
      </c>
      <c r="I509" s="21">
        <v>0</v>
      </c>
      <c r="J509" s="23" t="s">
        <v>80</v>
      </c>
      <c r="K509" s="24">
        <v>17457600</v>
      </c>
      <c r="L509" s="24">
        <v>17457600</v>
      </c>
      <c r="M509" s="24">
        <v>0</v>
      </c>
      <c r="N509" s="24">
        <f t="shared" si="90"/>
        <v>17457600</v>
      </c>
      <c r="O509" s="24">
        <v>0</v>
      </c>
      <c r="P509" s="24">
        <v>5129400</v>
      </c>
      <c r="Q509" s="24">
        <v>0</v>
      </c>
      <c r="R509" s="24">
        <v>3363600</v>
      </c>
      <c r="S509" s="24">
        <v>3252100</v>
      </c>
      <c r="T509" s="24">
        <v>235800</v>
      </c>
      <c r="U509" s="24">
        <v>8964600</v>
      </c>
      <c r="V509" s="24">
        <v>0</v>
      </c>
      <c r="W509" s="24">
        <f t="shared" si="92"/>
        <v>8964600</v>
      </c>
      <c r="X509" s="25">
        <f t="shared" si="94"/>
        <v>0.19267253230684631</v>
      </c>
      <c r="Y509" s="25">
        <f t="shared" si="95"/>
        <v>0.19267253230684631</v>
      </c>
      <c r="Z509" s="25">
        <f t="shared" si="96"/>
        <v>0.2938204564201265</v>
      </c>
      <c r="AA509" s="25">
        <f t="shared" si="97"/>
        <v>0.48649298872697277</v>
      </c>
    </row>
    <row r="510" spans="1:27" ht="16" hidden="1" customHeight="1" outlineLevel="4" x14ac:dyDescent="0.35">
      <c r="A510" s="21" t="s">
        <v>346</v>
      </c>
      <c r="B510" s="21" t="s">
        <v>31</v>
      </c>
      <c r="C510" s="21">
        <v>1</v>
      </c>
      <c r="D510" s="21" t="s">
        <v>91</v>
      </c>
      <c r="E510" s="21" t="s">
        <v>33</v>
      </c>
      <c r="F510" s="22" t="s">
        <v>34</v>
      </c>
      <c r="G510" s="21">
        <v>1120</v>
      </c>
      <c r="H510" s="21">
        <v>709600000</v>
      </c>
      <c r="I510" s="21">
        <v>0</v>
      </c>
      <c r="J510" s="23" t="s">
        <v>92</v>
      </c>
      <c r="K510" s="24">
        <v>0</v>
      </c>
      <c r="L510" s="24">
        <v>25391.37</v>
      </c>
      <c r="M510" s="24">
        <v>0</v>
      </c>
      <c r="N510" s="24">
        <f t="shared" si="90"/>
        <v>25391.37</v>
      </c>
      <c r="O510" s="24">
        <v>0</v>
      </c>
      <c r="P510" s="24">
        <v>25391.37</v>
      </c>
      <c r="Q510" s="24">
        <v>0</v>
      </c>
      <c r="R510" s="24">
        <v>0</v>
      </c>
      <c r="S510" s="24">
        <v>0</v>
      </c>
      <c r="T510" s="24">
        <v>0</v>
      </c>
      <c r="U510" s="24">
        <v>0</v>
      </c>
      <c r="V510" s="24">
        <v>0</v>
      </c>
      <c r="W510" s="24">
        <f t="shared" si="92"/>
        <v>0</v>
      </c>
      <c r="X510" s="25">
        <f t="shared" si="94"/>
        <v>0</v>
      </c>
      <c r="Y510" s="25">
        <f t="shared" si="95"/>
        <v>0</v>
      </c>
      <c r="Z510" s="25">
        <f t="shared" si="96"/>
        <v>1</v>
      </c>
      <c r="AA510" s="25">
        <f t="shared" si="97"/>
        <v>1</v>
      </c>
    </row>
    <row r="511" spans="1:27" ht="16" hidden="1" customHeight="1" outlineLevel="3" x14ac:dyDescent="0.35">
      <c r="A511" s="38"/>
      <c r="B511" s="38"/>
      <c r="C511" s="38" t="s">
        <v>470</v>
      </c>
      <c r="D511" s="38"/>
      <c r="E511" s="38"/>
      <c r="F511" s="47"/>
      <c r="G511" s="38"/>
      <c r="H511" s="38"/>
      <c r="I511" s="38"/>
      <c r="J511" s="48"/>
      <c r="K511" s="49">
        <f t="shared" ref="K511:W511" si="103">SUBTOTAL(9,K507:K510)</f>
        <v>2049357577</v>
      </c>
      <c r="L511" s="49">
        <f t="shared" si="103"/>
        <v>2049357577</v>
      </c>
      <c r="M511" s="49">
        <f t="shared" si="103"/>
        <v>-284441216</v>
      </c>
      <c r="N511" s="49">
        <f t="shared" si="103"/>
        <v>2049357577</v>
      </c>
      <c r="O511" s="49">
        <f t="shared" si="103"/>
        <v>1184104623</v>
      </c>
      <c r="P511" s="49">
        <f t="shared" si="103"/>
        <v>234445951.40000001</v>
      </c>
      <c r="Q511" s="49">
        <f t="shared" si="103"/>
        <v>7769996.2000000002</v>
      </c>
      <c r="R511" s="49">
        <f t="shared" si="103"/>
        <v>14541562.75</v>
      </c>
      <c r="S511" s="49">
        <f t="shared" si="103"/>
        <v>14430062.75</v>
      </c>
      <c r="T511" s="49">
        <f t="shared" si="103"/>
        <v>308566643.64999998</v>
      </c>
      <c r="U511" s="49">
        <f t="shared" si="103"/>
        <v>608495443.64999998</v>
      </c>
      <c r="V511" s="49">
        <f t="shared" si="103"/>
        <v>0</v>
      </c>
      <c r="W511" s="49">
        <f t="shared" si="103"/>
        <v>608495443.6500001</v>
      </c>
      <c r="X511" s="50">
        <f t="shared" si="94"/>
        <v>7.0956688638431787E-3</v>
      </c>
      <c r="Y511" s="50">
        <f t="shared" si="95"/>
        <v>7.0956688638431787E-3</v>
      </c>
      <c r="Z511" s="50">
        <f t="shared" si="96"/>
        <v>0.69598423750332183</v>
      </c>
      <c r="AA511" s="50">
        <f t="shared" si="97"/>
        <v>0.703079906367165</v>
      </c>
    </row>
    <row r="512" spans="1:27" ht="16" hidden="1" customHeight="1" outlineLevel="4" x14ac:dyDescent="0.35">
      <c r="A512" s="21" t="s">
        <v>346</v>
      </c>
      <c r="B512" s="21" t="s">
        <v>31</v>
      </c>
      <c r="C512" s="21">
        <v>2</v>
      </c>
      <c r="D512" s="21" t="s">
        <v>101</v>
      </c>
      <c r="E512" s="21" t="s">
        <v>33</v>
      </c>
      <c r="F512" s="22" t="s">
        <v>34</v>
      </c>
      <c r="G512" s="21">
        <v>1120</v>
      </c>
      <c r="H512" s="21">
        <v>709600000</v>
      </c>
      <c r="I512" s="21">
        <v>0</v>
      </c>
      <c r="J512" s="23" t="s">
        <v>102</v>
      </c>
      <c r="K512" s="24">
        <v>748944</v>
      </c>
      <c r="L512" s="24">
        <v>748944</v>
      </c>
      <c r="M512" s="24">
        <v>0</v>
      </c>
      <c r="N512" s="24">
        <f t="shared" si="90"/>
        <v>748944</v>
      </c>
      <c r="O512" s="24">
        <v>0</v>
      </c>
      <c r="P512" s="24">
        <v>0</v>
      </c>
      <c r="Q512" s="24">
        <v>0</v>
      </c>
      <c r="R512" s="24">
        <v>0</v>
      </c>
      <c r="S512" s="24">
        <v>0</v>
      </c>
      <c r="T512" s="24">
        <v>748944</v>
      </c>
      <c r="U512" s="24">
        <v>748944</v>
      </c>
      <c r="V512" s="24">
        <v>0</v>
      </c>
      <c r="W512" s="24">
        <f t="shared" si="92"/>
        <v>748944</v>
      </c>
      <c r="X512" s="25">
        <f t="shared" si="94"/>
        <v>0</v>
      </c>
      <c r="Y512" s="25">
        <f t="shared" si="95"/>
        <v>0</v>
      </c>
      <c r="Z512" s="25">
        <f t="shared" si="96"/>
        <v>0</v>
      </c>
      <c r="AA512" s="25">
        <f t="shared" si="97"/>
        <v>0</v>
      </c>
    </row>
    <row r="513" spans="1:27" ht="16" hidden="1" customHeight="1" outlineLevel="4" x14ac:dyDescent="0.35">
      <c r="A513" s="21" t="s">
        <v>346</v>
      </c>
      <c r="B513" s="21" t="s">
        <v>31</v>
      </c>
      <c r="C513" s="21">
        <v>2</v>
      </c>
      <c r="D513" s="21" t="s">
        <v>103</v>
      </c>
      <c r="E513" s="21" t="s">
        <v>33</v>
      </c>
      <c r="F513" s="22" t="s">
        <v>34</v>
      </c>
      <c r="G513" s="21">
        <v>1120</v>
      </c>
      <c r="H513" s="21">
        <v>709600000</v>
      </c>
      <c r="I513" s="21">
        <v>0</v>
      </c>
      <c r="J513" s="23" t="s">
        <v>104</v>
      </c>
      <c r="K513" s="24">
        <v>703637</v>
      </c>
      <c r="L513" s="24">
        <v>703637</v>
      </c>
      <c r="M513" s="24">
        <v>0</v>
      </c>
      <c r="N513" s="24">
        <f t="shared" si="90"/>
        <v>703637</v>
      </c>
      <c r="O513" s="24">
        <v>0</v>
      </c>
      <c r="P513" s="24">
        <v>0</v>
      </c>
      <c r="Q513" s="24">
        <v>0</v>
      </c>
      <c r="R513" s="24">
        <v>0</v>
      </c>
      <c r="S513" s="24">
        <v>0</v>
      </c>
      <c r="T513" s="24">
        <v>703637</v>
      </c>
      <c r="U513" s="24">
        <v>703637</v>
      </c>
      <c r="V513" s="24">
        <v>0</v>
      </c>
      <c r="W513" s="24">
        <f t="shared" si="92"/>
        <v>703637</v>
      </c>
      <c r="X513" s="25">
        <f t="shared" si="94"/>
        <v>0</v>
      </c>
      <c r="Y513" s="25">
        <f t="shared" si="95"/>
        <v>0</v>
      </c>
      <c r="Z513" s="25">
        <f t="shared" si="96"/>
        <v>0</v>
      </c>
      <c r="AA513" s="25">
        <f t="shared" si="97"/>
        <v>0</v>
      </c>
    </row>
    <row r="514" spans="1:27" ht="16" hidden="1" customHeight="1" outlineLevel="3" x14ac:dyDescent="0.35">
      <c r="A514" s="38"/>
      <c r="B514" s="38"/>
      <c r="C514" s="38" t="s">
        <v>471</v>
      </c>
      <c r="D514" s="38"/>
      <c r="E514" s="38"/>
      <c r="F514" s="47"/>
      <c r="G514" s="38"/>
      <c r="H514" s="38"/>
      <c r="I514" s="38"/>
      <c r="J514" s="48"/>
      <c r="K514" s="49">
        <f t="shared" ref="K514:W514" si="104">SUBTOTAL(9,K512:K513)</f>
        <v>1452581</v>
      </c>
      <c r="L514" s="49">
        <f t="shared" si="104"/>
        <v>1452581</v>
      </c>
      <c r="M514" s="49">
        <f t="shared" si="104"/>
        <v>0</v>
      </c>
      <c r="N514" s="49">
        <f t="shared" si="104"/>
        <v>1452581</v>
      </c>
      <c r="O514" s="49">
        <f t="shared" si="104"/>
        <v>0</v>
      </c>
      <c r="P514" s="49">
        <f t="shared" si="104"/>
        <v>0</v>
      </c>
      <c r="Q514" s="49">
        <f t="shared" si="104"/>
        <v>0</v>
      </c>
      <c r="R514" s="49">
        <f t="shared" si="104"/>
        <v>0</v>
      </c>
      <c r="S514" s="49">
        <f t="shared" si="104"/>
        <v>0</v>
      </c>
      <c r="T514" s="49">
        <f t="shared" si="104"/>
        <v>1452581</v>
      </c>
      <c r="U514" s="49">
        <f t="shared" si="104"/>
        <v>1452581</v>
      </c>
      <c r="V514" s="49">
        <f t="shared" si="104"/>
        <v>0</v>
      </c>
      <c r="W514" s="49">
        <f t="shared" si="104"/>
        <v>1452581</v>
      </c>
      <c r="X514" s="50">
        <f t="shared" si="94"/>
        <v>0</v>
      </c>
      <c r="Y514" s="50">
        <f t="shared" si="95"/>
        <v>0</v>
      </c>
      <c r="Z514" s="50">
        <f t="shared" si="96"/>
        <v>0</v>
      </c>
      <c r="AA514" s="50">
        <f t="shared" si="97"/>
        <v>0</v>
      </c>
    </row>
    <row r="515" spans="1:27" ht="16" hidden="1" customHeight="1" outlineLevel="4" x14ac:dyDescent="0.35">
      <c r="A515" s="21" t="s">
        <v>346</v>
      </c>
      <c r="B515" s="21" t="s">
        <v>31</v>
      </c>
      <c r="C515" s="21">
        <v>6</v>
      </c>
      <c r="D515" s="21" t="s">
        <v>117</v>
      </c>
      <c r="E515" s="21" t="s">
        <v>53</v>
      </c>
      <c r="F515" s="22" t="s">
        <v>34</v>
      </c>
      <c r="G515" s="21">
        <v>1310</v>
      </c>
      <c r="H515" s="21">
        <v>709600000</v>
      </c>
      <c r="I515" s="21">
        <v>0</v>
      </c>
      <c r="J515" s="23" t="s">
        <v>118</v>
      </c>
      <c r="K515" s="24">
        <v>6460293</v>
      </c>
      <c r="L515" s="24">
        <v>6460293</v>
      </c>
      <c r="M515" s="24">
        <v>0</v>
      </c>
      <c r="N515" s="24">
        <f t="shared" si="90"/>
        <v>6460293</v>
      </c>
      <c r="O515" s="24">
        <v>0</v>
      </c>
      <c r="P515" s="24">
        <v>4232850.5999999996</v>
      </c>
      <c r="Q515" s="24">
        <v>0</v>
      </c>
      <c r="R515" s="24">
        <v>2227442.4</v>
      </c>
      <c r="S515" s="24">
        <v>2227442.4</v>
      </c>
      <c r="T515" s="24">
        <v>0</v>
      </c>
      <c r="U515" s="24">
        <v>0</v>
      </c>
      <c r="V515" s="24">
        <v>0</v>
      </c>
      <c r="W515" s="24">
        <f t="shared" si="92"/>
        <v>0</v>
      </c>
      <c r="X515" s="25">
        <f t="shared" si="94"/>
        <v>0.34478968678355609</v>
      </c>
      <c r="Y515" s="25">
        <f t="shared" si="95"/>
        <v>0.34478968678355609</v>
      </c>
      <c r="Z515" s="25">
        <f t="shared" si="96"/>
        <v>0.65521031321644385</v>
      </c>
      <c r="AA515" s="25">
        <f t="shared" si="97"/>
        <v>1</v>
      </c>
    </row>
    <row r="516" spans="1:27" ht="16" hidden="1" customHeight="1" outlineLevel="4" x14ac:dyDescent="0.35">
      <c r="A516" s="21" t="s">
        <v>346</v>
      </c>
      <c r="B516" s="21" t="s">
        <v>31</v>
      </c>
      <c r="C516" s="21">
        <v>6</v>
      </c>
      <c r="D516" s="21" t="s">
        <v>117</v>
      </c>
      <c r="E516" s="21" t="s">
        <v>119</v>
      </c>
      <c r="F516" s="22" t="s">
        <v>34</v>
      </c>
      <c r="G516" s="21">
        <v>1310</v>
      </c>
      <c r="H516" s="21">
        <v>709600000</v>
      </c>
      <c r="I516" s="21">
        <v>0</v>
      </c>
      <c r="J516" s="23" t="s">
        <v>120</v>
      </c>
      <c r="K516" s="24">
        <v>2761260</v>
      </c>
      <c r="L516" s="24">
        <v>2761260</v>
      </c>
      <c r="M516" s="24">
        <v>0</v>
      </c>
      <c r="N516" s="24">
        <f t="shared" si="90"/>
        <v>2761260</v>
      </c>
      <c r="O516" s="24">
        <v>0</v>
      </c>
      <c r="P516" s="24">
        <v>1649110.08</v>
      </c>
      <c r="Q516" s="24">
        <v>0</v>
      </c>
      <c r="R516" s="24">
        <v>1112149.92</v>
      </c>
      <c r="S516" s="24">
        <v>1112149.92</v>
      </c>
      <c r="T516" s="24">
        <v>0</v>
      </c>
      <c r="U516" s="24">
        <v>0</v>
      </c>
      <c r="V516" s="24">
        <v>0</v>
      </c>
      <c r="W516" s="24">
        <f t="shared" si="92"/>
        <v>0</v>
      </c>
      <c r="X516" s="25">
        <f t="shared" si="94"/>
        <v>0.40276899676234762</v>
      </c>
      <c r="Y516" s="25">
        <f t="shared" si="95"/>
        <v>0.40276899676234762</v>
      </c>
      <c r="Z516" s="25">
        <f t="shared" si="96"/>
        <v>0.59723100323765244</v>
      </c>
      <c r="AA516" s="25">
        <f t="shared" si="97"/>
        <v>1</v>
      </c>
    </row>
    <row r="517" spans="1:27" ht="16" hidden="1" customHeight="1" outlineLevel="4" x14ac:dyDescent="0.35">
      <c r="A517" s="21" t="s">
        <v>346</v>
      </c>
      <c r="B517" s="21" t="s">
        <v>31</v>
      </c>
      <c r="C517" s="21">
        <v>6</v>
      </c>
      <c r="D517" s="21" t="s">
        <v>117</v>
      </c>
      <c r="E517" s="21" t="s">
        <v>121</v>
      </c>
      <c r="F517" s="22" t="s">
        <v>34</v>
      </c>
      <c r="G517" s="21">
        <v>1310</v>
      </c>
      <c r="H517" s="21">
        <v>709600000</v>
      </c>
      <c r="I517" s="21">
        <v>0</v>
      </c>
      <c r="J517" s="23" t="s">
        <v>122</v>
      </c>
      <c r="K517" s="24">
        <v>12868528</v>
      </c>
      <c r="L517" s="24">
        <v>12868528</v>
      </c>
      <c r="M517" s="24">
        <v>0</v>
      </c>
      <c r="N517" s="24">
        <f t="shared" si="90"/>
        <v>12868528</v>
      </c>
      <c r="O517" s="24">
        <v>0</v>
      </c>
      <c r="P517" s="24">
        <v>6762043.8899999997</v>
      </c>
      <c r="Q517" s="24">
        <v>0</v>
      </c>
      <c r="R517" s="24">
        <v>6106484.1100000003</v>
      </c>
      <c r="S517" s="24">
        <v>6106484.1100000003</v>
      </c>
      <c r="T517" s="24">
        <v>0</v>
      </c>
      <c r="U517" s="24">
        <v>0</v>
      </c>
      <c r="V517" s="24">
        <v>0</v>
      </c>
      <c r="W517" s="24">
        <f t="shared" si="92"/>
        <v>0</v>
      </c>
      <c r="X517" s="25">
        <f t="shared" si="94"/>
        <v>0.47452856379533076</v>
      </c>
      <c r="Y517" s="25">
        <f t="shared" si="95"/>
        <v>0.47452856379533076</v>
      </c>
      <c r="Z517" s="25">
        <f t="shared" si="96"/>
        <v>0.52547143620466918</v>
      </c>
      <c r="AA517" s="25">
        <f t="shared" si="97"/>
        <v>1</v>
      </c>
    </row>
    <row r="518" spans="1:27" ht="16" hidden="1" customHeight="1" outlineLevel="4" x14ac:dyDescent="0.35">
      <c r="A518" s="21" t="s">
        <v>346</v>
      </c>
      <c r="B518" s="21" t="s">
        <v>31</v>
      </c>
      <c r="C518" s="21">
        <v>6</v>
      </c>
      <c r="D518" s="21" t="s">
        <v>117</v>
      </c>
      <c r="E518" s="21" t="s">
        <v>295</v>
      </c>
      <c r="F518" s="22" t="s">
        <v>34</v>
      </c>
      <c r="G518" s="21">
        <v>1310</v>
      </c>
      <c r="H518" s="21">
        <v>709600000</v>
      </c>
      <c r="I518" s="21">
        <v>0</v>
      </c>
      <c r="J518" s="53" t="s">
        <v>347</v>
      </c>
      <c r="K518" s="24">
        <v>81846640000</v>
      </c>
      <c r="L518" s="24">
        <v>81846640000</v>
      </c>
      <c r="M518" s="24">
        <v>0</v>
      </c>
      <c r="N518" s="24">
        <f t="shared" si="90"/>
        <v>81846640000</v>
      </c>
      <c r="O518" s="24">
        <v>0</v>
      </c>
      <c r="P518" s="24">
        <v>6840603636</v>
      </c>
      <c r="Q518" s="24">
        <v>0</v>
      </c>
      <c r="R518" s="24">
        <v>34203018184</v>
      </c>
      <c r="S518" s="24">
        <v>34203018184</v>
      </c>
      <c r="T518" s="24">
        <v>6600000000</v>
      </c>
      <c r="U518" s="24">
        <v>40803018180</v>
      </c>
      <c r="V518" s="24">
        <v>6600000000</v>
      </c>
      <c r="W518" s="24">
        <f t="shared" si="92"/>
        <v>34203018180</v>
      </c>
      <c r="X518" s="25">
        <f t="shared" si="94"/>
        <v>0.41789153695252484</v>
      </c>
      <c r="Y518" s="25">
        <f t="shared" si="95"/>
        <v>0.41789153695252484</v>
      </c>
      <c r="Z518" s="25">
        <f t="shared" si="96"/>
        <v>8.357830738073059E-2</v>
      </c>
      <c r="AA518" s="25">
        <f t="shared" si="97"/>
        <v>0.50146984433325548</v>
      </c>
    </row>
    <row r="519" spans="1:27" ht="16" hidden="1" customHeight="1" outlineLevel="4" x14ac:dyDescent="0.35">
      <c r="A519" s="21" t="s">
        <v>346</v>
      </c>
      <c r="B519" s="21" t="s">
        <v>31</v>
      </c>
      <c r="C519" s="21">
        <v>6</v>
      </c>
      <c r="D519" s="21" t="s">
        <v>117</v>
      </c>
      <c r="E519" s="21" t="s">
        <v>297</v>
      </c>
      <c r="F519" s="22" t="s">
        <v>34</v>
      </c>
      <c r="G519" s="21">
        <v>1310</v>
      </c>
      <c r="H519" s="21">
        <v>709600000</v>
      </c>
      <c r="I519" s="21">
        <v>0</v>
      </c>
      <c r="J519" s="23" t="s">
        <v>348</v>
      </c>
      <c r="K519" s="24">
        <v>120000000</v>
      </c>
      <c r="L519" s="24">
        <v>120000000</v>
      </c>
      <c r="M519" s="24">
        <v>0</v>
      </c>
      <c r="N519" s="24">
        <f t="shared" si="90"/>
        <v>120000000</v>
      </c>
      <c r="O519" s="24">
        <v>0</v>
      </c>
      <c r="P519" s="24">
        <v>67937764</v>
      </c>
      <c r="Q519" s="24">
        <v>0</v>
      </c>
      <c r="R519" s="24">
        <v>32062236</v>
      </c>
      <c r="S519" s="24">
        <v>32062236</v>
      </c>
      <c r="T519" s="24">
        <v>0</v>
      </c>
      <c r="U519" s="24">
        <v>20000000</v>
      </c>
      <c r="V519" s="24">
        <v>0</v>
      </c>
      <c r="W519" s="24">
        <f t="shared" si="92"/>
        <v>20000000</v>
      </c>
      <c r="X519" s="25">
        <f t="shared" si="94"/>
        <v>0.26718530000000001</v>
      </c>
      <c r="Y519" s="25">
        <f t="shared" si="95"/>
        <v>0.26718530000000001</v>
      </c>
      <c r="Z519" s="25">
        <f t="shared" si="96"/>
        <v>0.5661480333333333</v>
      </c>
      <c r="AA519" s="25">
        <f t="shared" si="97"/>
        <v>0.83333333333333326</v>
      </c>
    </row>
    <row r="520" spans="1:27" ht="16" hidden="1" customHeight="1" outlineLevel="4" x14ac:dyDescent="0.35">
      <c r="A520" s="21" t="s">
        <v>346</v>
      </c>
      <c r="B520" s="26" t="s">
        <v>31</v>
      </c>
      <c r="C520" s="26">
        <v>6</v>
      </c>
      <c r="D520" s="26" t="s">
        <v>117</v>
      </c>
      <c r="E520" s="26" t="s">
        <v>349</v>
      </c>
      <c r="F520" s="27" t="s">
        <v>34</v>
      </c>
      <c r="G520" s="26">
        <v>1310</v>
      </c>
      <c r="H520" s="26">
        <v>709600000</v>
      </c>
      <c r="I520" s="26">
        <v>0</v>
      </c>
      <c r="J520" s="23" t="s">
        <v>350</v>
      </c>
      <c r="K520" s="24">
        <v>55313357180</v>
      </c>
      <c r="L520" s="24">
        <v>55313357180</v>
      </c>
      <c r="M520" s="28">
        <v>284441216</v>
      </c>
      <c r="N520" s="24">
        <f t="shared" ref="N520:N593" si="105">$L520</f>
        <v>55313357180</v>
      </c>
      <c r="O520" s="24">
        <v>0</v>
      </c>
      <c r="P520" s="24">
        <v>2675130936.23</v>
      </c>
      <c r="Q520" s="24">
        <v>0</v>
      </c>
      <c r="R520" s="24">
        <v>15837016309.01</v>
      </c>
      <c r="S520" s="24">
        <v>15837016309.01</v>
      </c>
      <c r="T520" s="24">
        <v>6297109946</v>
      </c>
      <c r="U520" s="24">
        <v>36801209934.760002</v>
      </c>
      <c r="V520" s="24">
        <v>2962500000</v>
      </c>
      <c r="W520" s="24">
        <f t="shared" si="92"/>
        <v>33838709934.759998</v>
      </c>
      <c r="X520" s="25">
        <f t="shared" si="94"/>
        <v>0.28631450189279578</v>
      </c>
      <c r="Y520" s="25">
        <f t="shared" si="95"/>
        <v>0.28631450189279578</v>
      </c>
      <c r="Z520" s="25">
        <f t="shared" si="96"/>
        <v>4.8363199643164385E-2</v>
      </c>
      <c r="AA520" s="25">
        <f t="shared" si="97"/>
        <v>0.33467770153596016</v>
      </c>
    </row>
    <row r="521" spans="1:27" ht="16" hidden="1" customHeight="1" outlineLevel="4" x14ac:dyDescent="0.35">
      <c r="A521" s="21" t="s">
        <v>346</v>
      </c>
      <c r="B521" s="21" t="s">
        <v>31</v>
      </c>
      <c r="C521" s="21">
        <v>6</v>
      </c>
      <c r="D521" s="21" t="s">
        <v>117</v>
      </c>
      <c r="E521" s="21" t="s">
        <v>135</v>
      </c>
      <c r="F521" s="22" t="s">
        <v>34</v>
      </c>
      <c r="G521" s="21">
        <v>1310</v>
      </c>
      <c r="H521" s="21">
        <v>709600000</v>
      </c>
      <c r="I521" s="21">
        <v>0</v>
      </c>
      <c r="J521" s="23" t="s">
        <v>351</v>
      </c>
      <c r="K521" s="24">
        <v>32800792103</v>
      </c>
      <c r="L521" s="24">
        <v>6689210783</v>
      </c>
      <c r="M521" s="24">
        <v>0</v>
      </c>
      <c r="N521" s="24">
        <f t="shared" si="105"/>
        <v>6689210783</v>
      </c>
      <c r="O521" s="24">
        <v>0</v>
      </c>
      <c r="P521" s="24">
        <v>3726710783</v>
      </c>
      <c r="Q521" s="24">
        <v>0</v>
      </c>
      <c r="R521" s="24">
        <v>0</v>
      </c>
      <c r="S521" s="24">
        <v>0</v>
      </c>
      <c r="T521" s="24">
        <v>2962500000</v>
      </c>
      <c r="U521" s="24">
        <v>2962500000</v>
      </c>
      <c r="V521" s="24">
        <v>2962500000</v>
      </c>
      <c r="W521" s="24">
        <f t="shared" ref="W521:W594" si="106">$N521-($O521+$P521+$Q521+$R521+$V521)</f>
        <v>0</v>
      </c>
      <c r="X521" s="25">
        <f t="shared" si="94"/>
        <v>0</v>
      </c>
      <c r="Y521" s="25">
        <f t="shared" si="95"/>
        <v>0</v>
      </c>
      <c r="Z521" s="25">
        <f t="shared" si="96"/>
        <v>0.55712264180268989</v>
      </c>
      <c r="AA521" s="25">
        <f t="shared" si="97"/>
        <v>0.55712264180268989</v>
      </c>
    </row>
    <row r="522" spans="1:27" ht="16" hidden="1" customHeight="1" outlineLevel="4" x14ac:dyDescent="0.35">
      <c r="A522" s="21" t="s">
        <v>346</v>
      </c>
      <c r="B522" s="21" t="s">
        <v>31</v>
      </c>
      <c r="C522" s="21">
        <v>6</v>
      </c>
      <c r="D522" s="21" t="s">
        <v>117</v>
      </c>
      <c r="E522" s="21" t="s">
        <v>352</v>
      </c>
      <c r="F522" s="22" t="s">
        <v>34</v>
      </c>
      <c r="G522" s="21">
        <v>1310</v>
      </c>
      <c r="H522" s="21">
        <v>709600000</v>
      </c>
      <c r="I522" s="21">
        <v>0</v>
      </c>
      <c r="J522" s="23" t="s">
        <v>353</v>
      </c>
      <c r="K522" s="24">
        <v>3726710783</v>
      </c>
      <c r="L522" s="24">
        <v>29838292103</v>
      </c>
      <c r="M522" s="24">
        <v>0</v>
      </c>
      <c r="N522" s="24">
        <f t="shared" si="105"/>
        <v>29838292103</v>
      </c>
      <c r="O522" s="24">
        <v>0</v>
      </c>
      <c r="P522" s="24">
        <v>3726710783</v>
      </c>
      <c r="Q522" s="24">
        <v>0</v>
      </c>
      <c r="R522" s="24">
        <v>0</v>
      </c>
      <c r="S522" s="24">
        <v>0</v>
      </c>
      <c r="T522" s="24">
        <v>90000000</v>
      </c>
      <c r="U522" s="24">
        <v>26111581320</v>
      </c>
      <c r="V522" s="24">
        <v>0</v>
      </c>
      <c r="W522" s="24">
        <f t="shared" si="106"/>
        <v>26111581320</v>
      </c>
      <c r="X522" s="25">
        <f t="shared" si="94"/>
        <v>0</v>
      </c>
      <c r="Y522" s="25">
        <f t="shared" si="95"/>
        <v>0</v>
      </c>
      <c r="Z522" s="25">
        <f t="shared" si="96"/>
        <v>0.12489692004272956</v>
      </c>
      <c r="AA522" s="25">
        <f t="shared" si="97"/>
        <v>0.12489692004272956</v>
      </c>
    </row>
    <row r="523" spans="1:27" ht="16" hidden="1" customHeight="1" outlineLevel="4" x14ac:dyDescent="0.35">
      <c r="A523" s="21" t="s">
        <v>346</v>
      </c>
      <c r="B523" s="21" t="s">
        <v>31</v>
      </c>
      <c r="C523" s="21">
        <v>6</v>
      </c>
      <c r="D523" s="21" t="s">
        <v>117</v>
      </c>
      <c r="E523" s="21" t="s">
        <v>354</v>
      </c>
      <c r="F523" s="22" t="s">
        <v>34</v>
      </c>
      <c r="G523" s="21">
        <v>1310</v>
      </c>
      <c r="H523" s="21">
        <v>709600000</v>
      </c>
      <c r="I523" s="21">
        <v>0</v>
      </c>
      <c r="J523" s="23" t="s">
        <v>355</v>
      </c>
      <c r="K523" s="24">
        <v>12740868529</v>
      </c>
      <c r="L523" s="24">
        <v>12740868529</v>
      </c>
      <c r="M523" s="24">
        <v>0</v>
      </c>
      <c r="N523" s="24">
        <f t="shared" si="105"/>
        <v>12740868529</v>
      </c>
      <c r="O523" s="24">
        <v>0</v>
      </c>
      <c r="P523" s="24">
        <v>1836015024</v>
      </c>
      <c r="Q523" s="24">
        <v>0</v>
      </c>
      <c r="R523" s="24">
        <v>9673524593.3199997</v>
      </c>
      <c r="S523" s="24">
        <v>9673524593.3199997</v>
      </c>
      <c r="T523" s="24">
        <v>200000000</v>
      </c>
      <c r="U523" s="24">
        <v>1231328911.6800001</v>
      </c>
      <c r="V523" s="24">
        <v>0</v>
      </c>
      <c r="W523" s="24">
        <f t="shared" si="106"/>
        <v>1231328911.6800003</v>
      </c>
      <c r="X523" s="25">
        <f t="shared" si="94"/>
        <v>0.75925158251980263</v>
      </c>
      <c r="Y523" s="25">
        <f t="shared" si="95"/>
        <v>0.75925158251980263</v>
      </c>
      <c r="Z523" s="25">
        <f t="shared" si="96"/>
        <v>0.14410438502061088</v>
      </c>
      <c r="AA523" s="25">
        <f t="shared" si="97"/>
        <v>0.90335596754041347</v>
      </c>
    </row>
    <row r="524" spans="1:27" ht="16" hidden="1" customHeight="1" outlineLevel="4" x14ac:dyDescent="0.35">
      <c r="A524" s="21" t="s">
        <v>346</v>
      </c>
      <c r="B524" s="21" t="s">
        <v>31</v>
      </c>
      <c r="C524" s="21">
        <v>6</v>
      </c>
      <c r="D524" s="21" t="s">
        <v>117</v>
      </c>
      <c r="E524" s="21" t="s">
        <v>356</v>
      </c>
      <c r="F524" s="22" t="s">
        <v>34</v>
      </c>
      <c r="G524" s="21">
        <v>1310</v>
      </c>
      <c r="H524" s="21">
        <v>709600000</v>
      </c>
      <c r="I524" s="21">
        <v>0</v>
      </c>
      <c r="J524" s="23" t="s">
        <v>357</v>
      </c>
      <c r="K524" s="24">
        <v>60115152541</v>
      </c>
      <c r="L524" s="24">
        <v>60115152541</v>
      </c>
      <c r="M524" s="24">
        <v>0</v>
      </c>
      <c r="N524" s="24">
        <f t="shared" si="105"/>
        <v>60115152541</v>
      </c>
      <c r="O524" s="24">
        <v>0</v>
      </c>
      <c r="P524" s="24">
        <v>2796705692.0900002</v>
      </c>
      <c r="Q524" s="24">
        <v>0</v>
      </c>
      <c r="R524" s="24">
        <v>29878774301.41</v>
      </c>
      <c r="S524" s="24">
        <v>29878774301.41</v>
      </c>
      <c r="T524" s="24">
        <v>0</v>
      </c>
      <c r="U524" s="24">
        <v>27439672547.5</v>
      </c>
      <c r="V524" s="24">
        <v>0</v>
      </c>
      <c r="W524" s="24">
        <f t="shared" si="106"/>
        <v>27439672547.5</v>
      </c>
      <c r="X524" s="25">
        <f t="shared" si="94"/>
        <v>0.49702567553217047</v>
      </c>
      <c r="Y524" s="25">
        <f t="shared" si="95"/>
        <v>0.49702567553217047</v>
      </c>
      <c r="Z524" s="25">
        <f t="shared" si="96"/>
        <v>4.6522475180988329E-2</v>
      </c>
      <c r="AA524" s="25">
        <f t="shared" si="97"/>
        <v>0.54354815071315876</v>
      </c>
    </row>
    <row r="525" spans="1:27" ht="16" hidden="1" customHeight="1" outlineLevel="4" x14ac:dyDescent="0.35">
      <c r="A525" s="21" t="s">
        <v>346</v>
      </c>
      <c r="B525" s="21" t="s">
        <v>31</v>
      </c>
      <c r="C525" s="21">
        <v>6</v>
      </c>
      <c r="D525" s="21" t="s">
        <v>117</v>
      </c>
      <c r="E525" s="21" t="s">
        <v>358</v>
      </c>
      <c r="F525" s="22" t="s">
        <v>34</v>
      </c>
      <c r="G525" s="21">
        <v>1310</v>
      </c>
      <c r="H525" s="21">
        <v>709600000</v>
      </c>
      <c r="I525" s="21">
        <v>0</v>
      </c>
      <c r="J525" s="23" t="s">
        <v>359</v>
      </c>
      <c r="K525" s="24">
        <v>146095714</v>
      </c>
      <c r="L525" s="24">
        <v>146095714</v>
      </c>
      <c r="M525" s="24">
        <v>0</v>
      </c>
      <c r="N525" s="24">
        <f t="shared" si="105"/>
        <v>146095714</v>
      </c>
      <c r="O525" s="24">
        <v>0</v>
      </c>
      <c r="P525" s="24">
        <v>29617922</v>
      </c>
      <c r="Q525" s="24">
        <v>0</v>
      </c>
      <c r="R525" s="24">
        <v>43429936</v>
      </c>
      <c r="S525" s="24">
        <v>43429936</v>
      </c>
      <c r="T525" s="24">
        <v>0</v>
      </c>
      <c r="U525" s="24">
        <v>73047856</v>
      </c>
      <c r="V525" s="24">
        <v>0</v>
      </c>
      <c r="W525" s="24">
        <f t="shared" si="106"/>
        <v>73047856</v>
      </c>
      <c r="X525" s="25">
        <f t="shared" si="94"/>
        <v>0.29727043190329322</v>
      </c>
      <c r="Y525" s="25">
        <f t="shared" si="95"/>
        <v>0.29727043190329322</v>
      </c>
      <c r="Z525" s="25">
        <f t="shared" si="96"/>
        <v>0.20272957494153457</v>
      </c>
      <c r="AA525" s="25">
        <f t="shared" si="97"/>
        <v>0.50000000684482782</v>
      </c>
    </row>
    <row r="526" spans="1:27" ht="16" hidden="1" customHeight="1" outlineLevel="4" x14ac:dyDescent="0.35">
      <c r="A526" s="21" t="s">
        <v>346</v>
      </c>
      <c r="B526" s="21" t="s">
        <v>31</v>
      </c>
      <c r="C526" s="21">
        <v>6</v>
      </c>
      <c r="D526" s="21" t="s">
        <v>117</v>
      </c>
      <c r="E526" s="21" t="s">
        <v>360</v>
      </c>
      <c r="F526" s="22" t="s">
        <v>34</v>
      </c>
      <c r="G526" s="21">
        <v>1310</v>
      </c>
      <c r="H526" s="21">
        <v>709600000</v>
      </c>
      <c r="I526" s="21">
        <v>0</v>
      </c>
      <c r="J526" s="23" t="s">
        <v>361</v>
      </c>
      <c r="K526" s="24">
        <v>11271531490</v>
      </c>
      <c r="L526" s="24">
        <v>11271531490</v>
      </c>
      <c r="M526" s="24">
        <v>0</v>
      </c>
      <c r="N526" s="24">
        <f t="shared" si="105"/>
        <v>11271531490</v>
      </c>
      <c r="O526" s="24">
        <v>0</v>
      </c>
      <c r="P526" s="24">
        <v>0</v>
      </c>
      <c r="Q526" s="24">
        <v>0</v>
      </c>
      <c r="R526" s="24">
        <v>0</v>
      </c>
      <c r="S526" s="24">
        <v>0</v>
      </c>
      <c r="T526" s="24">
        <v>0</v>
      </c>
      <c r="U526" s="24">
        <v>11271531490</v>
      </c>
      <c r="V526" s="24">
        <v>0</v>
      </c>
      <c r="W526" s="24">
        <f t="shared" si="106"/>
        <v>11271531490</v>
      </c>
      <c r="X526" s="25">
        <f t="shared" si="94"/>
        <v>0</v>
      </c>
      <c r="Y526" s="25">
        <f t="shared" si="95"/>
        <v>0</v>
      </c>
      <c r="Z526" s="25">
        <f t="shared" si="96"/>
        <v>0</v>
      </c>
      <c r="AA526" s="25">
        <f t="shared" si="97"/>
        <v>0</v>
      </c>
    </row>
    <row r="527" spans="1:27" ht="16" hidden="1" customHeight="1" outlineLevel="4" x14ac:dyDescent="0.35">
      <c r="A527" s="21" t="s">
        <v>346</v>
      </c>
      <c r="B527" s="21" t="s">
        <v>31</v>
      </c>
      <c r="C527" s="21">
        <v>6</v>
      </c>
      <c r="D527" s="21" t="s">
        <v>117</v>
      </c>
      <c r="E527" s="21" t="s">
        <v>362</v>
      </c>
      <c r="F527" s="22" t="s">
        <v>34</v>
      </c>
      <c r="G527" s="21">
        <v>1310</v>
      </c>
      <c r="H527" s="21">
        <v>709600000</v>
      </c>
      <c r="I527" s="21">
        <v>0</v>
      </c>
      <c r="J527" s="23" t="s">
        <v>363</v>
      </c>
      <c r="K527" s="24">
        <v>698259184</v>
      </c>
      <c r="L527" s="24">
        <v>698259184</v>
      </c>
      <c r="M527" s="24">
        <v>0</v>
      </c>
      <c r="N527" s="24">
        <f t="shared" si="105"/>
        <v>698259184</v>
      </c>
      <c r="O527" s="24">
        <v>0</v>
      </c>
      <c r="P527" s="24">
        <v>63478107</v>
      </c>
      <c r="Q527" s="24">
        <v>0</v>
      </c>
      <c r="R527" s="24">
        <v>317390542</v>
      </c>
      <c r="S527" s="24">
        <v>317390542</v>
      </c>
      <c r="T527" s="24">
        <v>0</v>
      </c>
      <c r="U527" s="24">
        <v>317390535</v>
      </c>
      <c r="V527" s="24">
        <v>0</v>
      </c>
      <c r="W527" s="24">
        <f t="shared" si="106"/>
        <v>317390535</v>
      </c>
      <c r="X527" s="25">
        <f t="shared" si="94"/>
        <v>0.45454546001359863</v>
      </c>
      <c r="Y527" s="25">
        <f t="shared" si="95"/>
        <v>0.45454546001359863</v>
      </c>
      <c r="Z527" s="25">
        <f t="shared" si="96"/>
        <v>9.0909089997733561E-2</v>
      </c>
      <c r="AA527" s="25">
        <f t="shared" si="97"/>
        <v>0.54545455001133214</v>
      </c>
    </row>
    <row r="528" spans="1:27" ht="16" hidden="1" customHeight="1" outlineLevel="4" x14ac:dyDescent="0.35">
      <c r="A528" s="21" t="s">
        <v>346</v>
      </c>
      <c r="B528" s="21" t="s">
        <v>31</v>
      </c>
      <c r="C528" s="21">
        <v>6</v>
      </c>
      <c r="D528" s="21" t="s">
        <v>117</v>
      </c>
      <c r="E528" s="21" t="s">
        <v>172</v>
      </c>
      <c r="F528" s="22" t="s">
        <v>34</v>
      </c>
      <c r="G528" s="21">
        <v>1310</v>
      </c>
      <c r="H528" s="21">
        <v>709600000</v>
      </c>
      <c r="I528" s="21">
        <v>0</v>
      </c>
      <c r="J528" s="23" t="s">
        <v>364</v>
      </c>
      <c r="K528" s="24">
        <v>100000000</v>
      </c>
      <c r="L528" s="24">
        <v>100000000</v>
      </c>
      <c r="M528" s="24">
        <v>0</v>
      </c>
      <c r="N528" s="24">
        <f t="shared" si="105"/>
        <v>100000000</v>
      </c>
      <c r="O528" s="24">
        <v>0</v>
      </c>
      <c r="P528" s="24">
        <v>0</v>
      </c>
      <c r="Q528" s="24">
        <v>0</v>
      </c>
      <c r="R528" s="24">
        <v>100000000</v>
      </c>
      <c r="S528" s="24">
        <v>100000000</v>
      </c>
      <c r="T528" s="24">
        <v>0</v>
      </c>
      <c r="U528" s="24">
        <v>0</v>
      </c>
      <c r="V528" s="24">
        <v>0</v>
      </c>
      <c r="W528" s="24">
        <f t="shared" si="106"/>
        <v>0</v>
      </c>
      <c r="X528" s="25">
        <f t="shared" si="94"/>
        <v>1</v>
      </c>
      <c r="Y528" s="25">
        <f t="shared" si="95"/>
        <v>1</v>
      </c>
      <c r="Z528" s="25">
        <f t="shared" si="96"/>
        <v>0</v>
      </c>
      <c r="AA528" s="25">
        <f t="shared" si="97"/>
        <v>1</v>
      </c>
    </row>
    <row r="529" spans="1:27" ht="16" hidden="1" customHeight="1" outlineLevel="4" x14ac:dyDescent="0.35">
      <c r="A529" s="21" t="s">
        <v>346</v>
      </c>
      <c r="B529" s="21" t="s">
        <v>31</v>
      </c>
      <c r="C529" s="21">
        <v>6</v>
      </c>
      <c r="D529" s="21" t="s">
        <v>117</v>
      </c>
      <c r="E529" s="21" t="s">
        <v>365</v>
      </c>
      <c r="F529" s="22" t="s">
        <v>34</v>
      </c>
      <c r="G529" s="21">
        <v>1310</v>
      </c>
      <c r="H529" s="21">
        <v>709600000</v>
      </c>
      <c r="I529" s="21">
        <v>0</v>
      </c>
      <c r="J529" s="23" t="s">
        <v>366</v>
      </c>
      <c r="K529" s="24">
        <v>80000000</v>
      </c>
      <c r="L529" s="24">
        <v>80000000</v>
      </c>
      <c r="M529" s="24">
        <v>0</v>
      </c>
      <c r="N529" s="24">
        <f t="shared" si="105"/>
        <v>80000000</v>
      </c>
      <c r="O529" s="24">
        <v>0</v>
      </c>
      <c r="P529" s="24">
        <v>40000002</v>
      </c>
      <c r="Q529" s="24">
        <v>0</v>
      </c>
      <c r="R529" s="24">
        <v>0</v>
      </c>
      <c r="S529" s="24">
        <v>0</v>
      </c>
      <c r="T529" s="24">
        <v>0</v>
      </c>
      <c r="U529" s="24">
        <v>39999998</v>
      </c>
      <c r="V529" s="24">
        <v>0</v>
      </c>
      <c r="W529" s="24">
        <f t="shared" si="106"/>
        <v>39999998</v>
      </c>
      <c r="X529" s="25">
        <f t="shared" ref="X529:X592" si="107">IFERROR(($R529/$L529),0)</f>
        <v>0</v>
      </c>
      <c r="Y529" s="25">
        <f t="shared" ref="Y529:Y592" si="108">IFERROR(($R529/$N529),0)</f>
        <v>0</v>
      </c>
      <c r="Z529" s="25">
        <f t="shared" ref="Z529:Z592" si="109">IFERROR((($O529+$P529+$Q529)/$N529),0)</f>
        <v>0.50000002499999996</v>
      </c>
      <c r="AA529" s="25">
        <f t="shared" ref="AA529:AA592" si="110">$Y529+$Z529</f>
        <v>0.50000002499999996</v>
      </c>
    </row>
    <row r="530" spans="1:27" ht="16" hidden="1" customHeight="1" outlineLevel="4" x14ac:dyDescent="0.35">
      <c r="A530" s="21" t="s">
        <v>346</v>
      </c>
      <c r="B530" s="21" t="s">
        <v>31</v>
      </c>
      <c r="C530" s="21">
        <v>6</v>
      </c>
      <c r="D530" s="21" t="s">
        <v>117</v>
      </c>
      <c r="E530" s="21" t="s">
        <v>176</v>
      </c>
      <c r="F530" s="22" t="s">
        <v>34</v>
      </c>
      <c r="G530" s="21">
        <v>1310</v>
      </c>
      <c r="H530" s="21">
        <v>709600000</v>
      </c>
      <c r="I530" s="21">
        <v>0</v>
      </c>
      <c r="J530" s="23" t="s">
        <v>367</v>
      </c>
      <c r="K530" s="24">
        <v>1725535067</v>
      </c>
      <c r="L530" s="24">
        <v>1725535067</v>
      </c>
      <c r="M530" s="24">
        <v>0</v>
      </c>
      <c r="N530" s="24">
        <f t="shared" si="105"/>
        <v>1725535067</v>
      </c>
      <c r="O530" s="24">
        <v>0</v>
      </c>
      <c r="P530" s="24">
        <v>143794589</v>
      </c>
      <c r="Q530" s="24">
        <v>0</v>
      </c>
      <c r="R530" s="24">
        <v>718972945</v>
      </c>
      <c r="S530" s="24">
        <v>718972945</v>
      </c>
      <c r="T530" s="24">
        <v>0</v>
      </c>
      <c r="U530" s="24">
        <v>862767533</v>
      </c>
      <c r="V530" s="24">
        <v>0</v>
      </c>
      <c r="W530" s="24">
        <f t="shared" si="106"/>
        <v>862767533</v>
      </c>
      <c r="X530" s="25">
        <f t="shared" si="107"/>
        <v>0.41666666690813764</v>
      </c>
      <c r="Y530" s="25">
        <f t="shared" si="108"/>
        <v>0.41666666690813764</v>
      </c>
      <c r="Z530" s="25">
        <f t="shared" si="109"/>
        <v>8.3333333381627531E-2</v>
      </c>
      <c r="AA530" s="25">
        <f t="shared" si="110"/>
        <v>0.50000000028976521</v>
      </c>
    </row>
    <row r="531" spans="1:27" ht="16" hidden="1" customHeight="1" outlineLevel="4" x14ac:dyDescent="0.35">
      <c r="A531" s="21" t="s">
        <v>346</v>
      </c>
      <c r="B531" s="21" t="s">
        <v>31</v>
      </c>
      <c r="C531" s="21">
        <v>6</v>
      </c>
      <c r="D531" s="21" t="s">
        <v>117</v>
      </c>
      <c r="E531" s="21" t="s">
        <v>139</v>
      </c>
      <c r="F531" s="22" t="s">
        <v>34</v>
      </c>
      <c r="G531" s="21">
        <v>1310</v>
      </c>
      <c r="H531" s="21">
        <v>709600000</v>
      </c>
      <c r="I531" s="21">
        <v>0</v>
      </c>
      <c r="J531" s="23" t="s">
        <v>368</v>
      </c>
      <c r="K531" s="24">
        <v>100000000</v>
      </c>
      <c r="L531" s="24">
        <v>100000000</v>
      </c>
      <c r="M531" s="24">
        <v>0</v>
      </c>
      <c r="N531" s="24">
        <f t="shared" si="105"/>
        <v>100000000</v>
      </c>
      <c r="O531" s="24">
        <v>0</v>
      </c>
      <c r="P531" s="24">
        <v>40336726.829999998</v>
      </c>
      <c r="Q531" s="24">
        <v>0</v>
      </c>
      <c r="R531" s="24">
        <v>24663273.170000002</v>
      </c>
      <c r="S531" s="24">
        <v>24663273.170000002</v>
      </c>
      <c r="T531" s="24">
        <v>0</v>
      </c>
      <c r="U531" s="24">
        <v>35000000</v>
      </c>
      <c r="V531" s="24">
        <v>0</v>
      </c>
      <c r="W531" s="24">
        <f t="shared" si="106"/>
        <v>35000000</v>
      </c>
      <c r="X531" s="25">
        <f t="shared" si="107"/>
        <v>0.24663273170000002</v>
      </c>
      <c r="Y531" s="25">
        <f t="shared" si="108"/>
        <v>0.24663273170000002</v>
      </c>
      <c r="Z531" s="25">
        <f t="shared" si="109"/>
        <v>0.40336726829999997</v>
      </c>
      <c r="AA531" s="25">
        <f t="shared" si="110"/>
        <v>0.65</v>
      </c>
    </row>
    <row r="532" spans="1:27" ht="16" hidden="1" customHeight="1" outlineLevel="4" x14ac:dyDescent="0.35">
      <c r="A532" s="21" t="s">
        <v>346</v>
      </c>
      <c r="B532" s="21" t="s">
        <v>31</v>
      </c>
      <c r="C532" s="21">
        <v>6</v>
      </c>
      <c r="D532" s="21" t="s">
        <v>369</v>
      </c>
      <c r="E532" s="21" t="s">
        <v>33</v>
      </c>
      <c r="F532" s="22" t="s">
        <v>34</v>
      </c>
      <c r="G532" s="21">
        <v>1320</v>
      </c>
      <c r="H532" s="21">
        <v>709600000</v>
      </c>
      <c r="I532" s="21">
        <v>0</v>
      </c>
      <c r="J532" s="23" t="s">
        <v>370</v>
      </c>
      <c r="K532" s="24">
        <v>4036263527</v>
      </c>
      <c r="L532" s="24">
        <v>4036263527</v>
      </c>
      <c r="M532" s="24">
        <v>0</v>
      </c>
      <c r="N532" s="24">
        <f t="shared" si="105"/>
        <v>4036263527</v>
      </c>
      <c r="O532" s="24">
        <v>0</v>
      </c>
      <c r="P532" s="24">
        <v>1035529140</v>
      </c>
      <c r="Q532" s="24">
        <v>0</v>
      </c>
      <c r="R532" s="24">
        <v>1865393500</v>
      </c>
      <c r="S532" s="24">
        <v>1865288170</v>
      </c>
      <c r="T532" s="24">
        <v>0</v>
      </c>
      <c r="U532" s="24">
        <v>1135340887</v>
      </c>
      <c r="V532" s="24">
        <v>0</v>
      </c>
      <c r="W532" s="24">
        <f t="shared" si="106"/>
        <v>1135340887</v>
      </c>
      <c r="X532" s="25">
        <f t="shared" si="107"/>
        <v>0.4621585006830502</v>
      </c>
      <c r="Y532" s="25">
        <f t="shared" si="108"/>
        <v>0.4621585006830502</v>
      </c>
      <c r="Z532" s="25">
        <f t="shared" si="109"/>
        <v>0.25655637523986674</v>
      </c>
      <c r="AA532" s="25">
        <f t="shared" si="110"/>
        <v>0.71871487592291694</v>
      </c>
    </row>
    <row r="533" spans="1:27" ht="16" hidden="1" customHeight="1" outlineLevel="4" x14ac:dyDescent="0.35">
      <c r="A533" s="21" t="s">
        <v>346</v>
      </c>
      <c r="B533" s="21" t="s">
        <v>31</v>
      </c>
      <c r="C533" s="21">
        <v>6</v>
      </c>
      <c r="D533" s="21" t="s">
        <v>165</v>
      </c>
      <c r="E533" s="21" t="s">
        <v>33</v>
      </c>
      <c r="F533" s="22" t="s">
        <v>34</v>
      </c>
      <c r="G533" s="21">
        <v>1320</v>
      </c>
      <c r="H533" s="21">
        <v>709600000</v>
      </c>
      <c r="I533" s="21">
        <v>0</v>
      </c>
      <c r="J533" s="23" t="s">
        <v>166</v>
      </c>
      <c r="K533" s="24">
        <v>11633998</v>
      </c>
      <c r="L533" s="24">
        <v>11633998</v>
      </c>
      <c r="M533" s="24">
        <v>0</v>
      </c>
      <c r="N533" s="24">
        <f t="shared" si="105"/>
        <v>11633998</v>
      </c>
      <c r="O533" s="24">
        <v>0</v>
      </c>
      <c r="P533" s="24">
        <v>0</v>
      </c>
      <c r="Q533" s="24">
        <v>0</v>
      </c>
      <c r="R533" s="24">
        <v>1458837.04</v>
      </c>
      <c r="S533" s="24">
        <v>1458837.04</v>
      </c>
      <c r="T533" s="24">
        <v>10175160.960000001</v>
      </c>
      <c r="U533" s="24">
        <v>10175160.960000001</v>
      </c>
      <c r="V533" s="24">
        <v>0</v>
      </c>
      <c r="W533" s="24">
        <f t="shared" si="106"/>
        <v>10175160.960000001</v>
      </c>
      <c r="X533" s="25">
        <f t="shared" si="107"/>
        <v>0.12539430039441299</v>
      </c>
      <c r="Y533" s="25">
        <f t="shared" si="108"/>
        <v>0.12539430039441299</v>
      </c>
      <c r="Z533" s="25">
        <f t="shared" si="109"/>
        <v>0</v>
      </c>
      <c r="AA533" s="25">
        <f t="shared" si="110"/>
        <v>0.12539430039441299</v>
      </c>
    </row>
    <row r="534" spans="1:27" ht="16" hidden="1" customHeight="1" outlineLevel="3" x14ac:dyDescent="0.35">
      <c r="A534" s="38"/>
      <c r="B534" s="38"/>
      <c r="C534" s="38" t="s">
        <v>473</v>
      </c>
      <c r="D534" s="38"/>
      <c r="E534" s="38"/>
      <c r="F534" s="47"/>
      <c r="G534" s="38"/>
      <c r="H534" s="38"/>
      <c r="I534" s="38"/>
      <c r="J534" s="48"/>
      <c r="K534" s="49">
        <f t="shared" ref="K534:W534" si="111">SUBTOTAL(9,K515:K533)</f>
        <v>264854930197</v>
      </c>
      <c r="L534" s="49">
        <f t="shared" si="111"/>
        <v>264854930197</v>
      </c>
      <c r="M534" s="49">
        <f t="shared" si="111"/>
        <v>284441216</v>
      </c>
      <c r="N534" s="49">
        <f t="shared" si="111"/>
        <v>264854930197</v>
      </c>
      <c r="O534" s="49">
        <f t="shared" si="111"/>
        <v>0</v>
      </c>
      <c r="P534" s="49">
        <f t="shared" si="111"/>
        <v>23035215109.720001</v>
      </c>
      <c r="Q534" s="49">
        <f t="shared" si="111"/>
        <v>0</v>
      </c>
      <c r="R534" s="49">
        <f t="shared" si="111"/>
        <v>92705150733.37999</v>
      </c>
      <c r="S534" s="49">
        <f t="shared" si="111"/>
        <v>92705045403.37999</v>
      </c>
      <c r="T534" s="49">
        <f t="shared" si="111"/>
        <v>16159785106.959999</v>
      </c>
      <c r="U534" s="49">
        <f t="shared" si="111"/>
        <v>149114564353.89999</v>
      </c>
      <c r="V534" s="49">
        <f t="shared" si="111"/>
        <v>12525000000</v>
      </c>
      <c r="W534" s="49">
        <f t="shared" si="111"/>
        <v>136589564353.90001</v>
      </c>
      <c r="X534" s="50">
        <f t="shared" si="107"/>
        <v>0.350022371357881</v>
      </c>
      <c r="Y534" s="50">
        <f t="shared" si="108"/>
        <v>0.350022371357881</v>
      </c>
      <c r="Z534" s="50">
        <f t="shared" si="109"/>
        <v>8.6972951919703098E-2</v>
      </c>
      <c r="AA534" s="50">
        <f t="shared" si="110"/>
        <v>0.43699532327758411</v>
      </c>
    </row>
    <row r="535" spans="1:27" ht="16" hidden="1" customHeight="1" outlineLevel="4" x14ac:dyDescent="0.35">
      <c r="A535" s="21" t="s">
        <v>346</v>
      </c>
      <c r="B535" s="21" t="s">
        <v>31</v>
      </c>
      <c r="C535" s="21">
        <v>7</v>
      </c>
      <c r="D535" s="21" t="s">
        <v>187</v>
      </c>
      <c r="E535" s="21" t="s">
        <v>123</v>
      </c>
      <c r="F535" s="22">
        <v>280</v>
      </c>
      <c r="G535" s="21">
        <v>2310</v>
      </c>
      <c r="H535" s="21">
        <v>709600000</v>
      </c>
      <c r="I535" s="21">
        <v>0</v>
      </c>
      <c r="J535" s="23" t="s">
        <v>371</v>
      </c>
      <c r="K535" s="24">
        <v>900000000</v>
      </c>
      <c r="L535" s="24">
        <v>900000000</v>
      </c>
      <c r="M535" s="24">
        <v>0</v>
      </c>
      <c r="N535" s="24">
        <f t="shared" si="105"/>
        <v>900000000</v>
      </c>
      <c r="O535" s="24">
        <v>0</v>
      </c>
      <c r="P535" s="24">
        <v>406391726.08999997</v>
      </c>
      <c r="Q535" s="24">
        <v>0</v>
      </c>
      <c r="R535" s="24">
        <v>143608273.91</v>
      </c>
      <c r="S535" s="24">
        <v>143608273.91</v>
      </c>
      <c r="T535" s="24">
        <v>0</v>
      </c>
      <c r="U535" s="24">
        <v>350000000</v>
      </c>
      <c r="V535" s="24">
        <v>0</v>
      </c>
      <c r="W535" s="24">
        <f t="shared" si="106"/>
        <v>350000000</v>
      </c>
      <c r="X535" s="25">
        <f t="shared" si="107"/>
        <v>0.15956474878888888</v>
      </c>
      <c r="Y535" s="25">
        <f t="shared" si="108"/>
        <v>0.15956474878888888</v>
      </c>
      <c r="Z535" s="25">
        <f t="shared" si="109"/>
        <v>0.45154636232222217</v>
      </c>
      <c r="AA535" s="25">
        <f t="shared" si="110"/>
        <v>0.61111111111111105</v>
      </c>
    </row>
    <row r="536" spans="1:27" ht="16" hidden="1" customHeight="1" outlineLevel="4" x14ac:dyDescent="0.35">
      <c r="A536" s="21" t="s">
        <v>346</v>
      </c>
      <c r="B536" s="21" t="s">
        <v>31</v>
      </c>
      <c r="C536" s="21">
        <v>7</v>
      </c>
      <c r="D536" s="21" t="s">
        <v>187</v>
      </c>
      <c r="E536" s="21" t="s">
        <v>372</v>
      </c>
      <c r="F536" s="22">
        <v>280</v>
      </c>
      <c r="G536" s="21">
        <v>2310</v>
      </c>
      <c r="H536" s="21">
        <v>709600000</v>
      </c>
      <c r="I536" s="21">
        <v>0</v>
      </c>
      <c r="J536" s="23" t="s">
        <v>373</v>
      </c>
      <c r="K536" s="24">
        <v>30000000</v>
      </c>
      <c r="L536" s="24">
        <v>30000000</v>
      </c>
      <c r="M536" s="24">
        <v>0</v>
      </c>
      <c r="N536" s="24">
        <f t="shared" si="105"/>
        <v>30000000</v>
      </c>
      <c r="O536" s="24">
        <v>0</v>
      </c>
      <c r="P536" s="24">
        <v>19015000</v>
      </c>
      <c r="Q536" s="24">
        <v>0</v>
      </c>
      <c r="R536" s="24">
        <v>5985000</v>
      </c>
      <c r="S536" s="24">
        <v>5985000</v>
      </c>
      <c r="T536" s="24">
        <v>0</v>
      </c>
      <c r="U536" s="24">
        <v>5000000</v>
      </c>
      <c r="V536" s="24">
        <v>0</v>
      </c>
      <c r="W536" s="24">
        <f t="shared" si="106"/>
        <v>5000000</v>
      </c>
      <c r="X536" s="25">
        <f t="shared" si="107"/>
        <v>0.19950000000000001</v>
      </c>
      <c r="Y536" s="25">
        <f t="shared" si="108"/>
        <v>0.19950000000000001</v>
      </c>
      <c r="Z536" s="25">
        <f t="shared" si="109"/>
        <v>0.63383333333333336</v>
      </c>
      <c r="AA536" s="25">
        <f t="shared" si="110"/>
        <v>0.83333333333333337</v>
      </c>
    </row>
    <row r="537" spans="1:27" ht="16" hidden="1" customHeight="1" outlineLevel="3" x14ac:dyDescent="0.35">
      <c r="A537" s="38"/>
      <c r="B537" s="38"/>
      <c r="C537" s="38" t="s">
        <v>474</v>
      </c>
      <c r="D537" s="38"/>
      <c r="E537" s="38"/>
      <c r="F537" s="47"/>
      <c r="G537" s="38"/>
      <c r="H537" s="38"/>
      <c r="I537" s="38"/>
      <c r="J537" s="48"/>
      <c r="K537" s="49">
        <f t="shared" ref="K537:W537" si="112">SUBTOTAL(9,K535:K536)</f>
        <v>930000000</v>
      </c>
      <c r="L537" s="49">
        <f t="shared" si="112"/>
        <v>930000000</v>
      </c>
      <c r="M537" s="49">
        <f t="shared" si="112"/>
        <v>0</v>
      </c>
      <c r="N537" s="49">
        <f t="shared" si="112"/>
        <v>930000000</v>
      </c>
      <c r="O537" s="49">
        <f t="shared" si="112"/>
        <v>0</v>
      </c>
      <c r="P537" s="49">
        <f t="shared" si="112"/>
        <v>425406726.08999997</v>
      </c>
      <c r="Q537" s="49">
        <f t="shared" si="112"/>
        <v>0</v>
      </c>
      <c r="R537" s="49">
        <f t="shared" si="112"/>
        <v>149593273.91</v>
      </c>
      <c r="S537" s="49">
        <f t="shared" si="112"/>
        <v>149593273.91</v>
      </c>
      <c r="T537" s="49">
        <f t="shared" si="112"/>
        <v>0</v>
      </c>
      <c r="U537" s="49">
        <f t="shared" si="112"/>
        <v>355000000</v>
      </c>
      <c r="V537" s="49">
        <f t="shared" si="112"/>
        <v>0</v>
      </c>
      <c r="W537" s="49">
        <f t="shared" si="112"/>
        <v>355000000</v>
      </c>
      <c r="X537" s="50">
        <f t="shared" si="107"/>
        <v>0.16085298269892473</v>
      </c>
      <c r="Y537" s="50">
        <f t="shared" si="108"/>
        <v>0.16085298269892473</v>
      </c>
      <c r="Z537" s="50">
        <f t="shared" si="109"/>
        <v>0.45742658719354834</v>
      </c>
      <c r="AA537" s="50">
        <f t="shared" si="110"/>
        <v>0.61827956989247301</v>
      </c>
    </row>
    <row r="538" spans="1:27" ht="16" customHeight="1" outlineLevel="1" collapsed="1" x14ac:dyDescent="0.35">
      <c r="A538" s="40" t="s">
        <v>461</v>
      </c>
      <c r="B538" s="40"/>
      <c r="C538" s="40"/>
      <c r="D538" s="40"/>
      <c r="E538" s="40"/>
      <c r="F538" s="41"/>
      <c r="G538" s="40"/>
      <c r="H538" s="40"/>
      <c r="I538" s="40"/>
      <c r="J538" s="42"/>
      <c r="K538" s="43">
        <f t="shared" ref="K538:W538" si="113">SUBTOTAL(9,K492:K536)</f>
        <v>269253759535</v>
      </c>
      <c r="L538" s="43">
        <f t="shared" si="113"/>
        <v>269253759535</v>
      </c>
      <c r="M538" s="43">
        <f t="shared" si="113"/>
        <v>0</v>
      </c>
      <c r="N538" s="43">
        <f t="shared" si="113"/>
        <v>269253759535</v>
      </c>
      <c r="O538" s="43">
        <f t="shared" si="113"/>
        <v>1184104623</v>
      </c>
      <c r="P538" s="43">
        <f t="shared" si="113"/>
        <v>23824902183.900002</v>
      </c>
      <c r="Q538" s="43">
        <f t="shared" si="113"/>
        <v>7769996.2000000002</v>
      </c>
      <c r="R538" s="43">
        <f t="shared" si="113"/>
        <v>93412846316.149994</v>
      </c>
      <c r="S538" s="43">
        <f t="shared" si="113"/>
        <v>93412629486.149994</v>
      </c>
      <c r="T538" s="43">
        <f t="shared" si="113"/>
        <v>17214428368.809998</v>
      </c>
      <c r="U538" s="43">
        <f t="shared" si="113"/>
        <v>150824136415.74997</v>
      </c>
      <c r="V538" s="43">
        <f t="shared" si="113"/>
        <v>12525000000</v>
      </c>
      <c r="W538" s="43">
        <f t="shared" si="113"/>
        <v>138299136415.75</v>
      </c>
      <c r="X538" s="44">
        <f t="shared" si="107"/>
        <v>0.34693237515967668</v>
      </c>
      <c r="Y538" s="44">
        <f t="shared" si="108"/>
        <v>0.34693237515967668</v>
      </c>
      <c r="Z538" s="44">
        <f t="shared" si="109"/>
        <v>9.2911522744580657E-2</v>
      </c>
      <c r="AA538" s="44">
        <f t="shared" si="110"/>
        <v>0.43984389790425732</v>
      </c>
    </row>
    <row r="539" spans="1:27" ht="16" hidden="1" customHeight="1" outlineLevel="4" x14ac:dyDescent="0.35">
      <c r="A539" s="21" t="s">
        <v>374</v>
      </c>
      <c r="B539" s="21" t="s">
        <v>274</v>
      </c>
      <c r="C539" s="21">
        <v>0</v>
      </c>
      <c r="D539" s="21" t="s">
        <v>32</v>
      </c>
      <c r="E539" s="21" t="s">
        <v>33</v>
      </c>
      <c r="F539" s="22">
        <v>280</v>
      </c>
      <c r="G539" s="21">
        <v>1111</v>
      </c>
      <c r="H539" s="21">
        <v>709120000</v>
      </c>
      <c r="I539" s="21">
        <v>0</v>
      </c>
      <c r="J539" s="23" t="s">
        <v>35</v>
      </c>
      <c r="K539" s="24">
        <v>280581883480</v>
      </c>
      <c r="L539" s="24">
        <v>280581883480</v>
      </c>
      <c r="M539" s="24">
        <v>0</v>
      </c>
      <c r="N539" s="24">
        <f t="shared" si="105"/>
        <v>280581883480</v>
      </c>
      <c r="O539" s="24">
        <v>0</v>
      </c>
      <c r="P539" s="24">
        <v>0</v>
      </c>
      <c r="Q539" s="24">
        <v>0</v>
      </c>
      <c r="R539" s="24">
        <v>118482543992.42</v>
      </c>
      <c r="S539" s="24">
        <v>118482543992.42</v>
      </c>
      <c r="T539" s="24">
        <v>162099339487.57999</v>
      </c>
      <c r="U539" s="24">
        <v>162099339487.57999</v>
      </c>
      <c r="V539" s="24">
        <v>0</v>
      </c>
      <c r="W539" s="24">
        <f t="shared" si="106"/>
        <v>162099339487.58002</v>
      </c>
      <c r="X539" s="25">
        <f t="shared" si="107"/>
        <v>0.42227439107224285</v>
      </c>
      <c r="Y539" s="25">
        <f t="shared" si="108"/>
        <v>0.42227439107224285</v>
      </c>
      <c r="Z539" s="25">
        <f t="shared" si="109"/>
        <v>0</v>
      </c>
      <c r="AA539" s="25">
        <f t="shared" si="110"/>
        <v>0.42227439107224285</v>
      </c>
    </row>
    <row r="540" spans="1:27" ht="16" hidden="1" customHeight="1" outlineLevel="4" x14ac:dyDescent="0.35">
      <c r="A540" s="21" t="s">
        <v>374</v>
      </c>
      <c r="B540" s="21" t="s">
        <v>274</v>
      </c>
      <c r="C540" s="21">
        <v>0</v>
      </c>
      <c r="D540" s="21" t="s">
        <v>36</v>
      </c>
      <c r="E540" s="21" t="s">
        <v>33</v>
      </c>
      <c r="F540" s="22">
        <v>280</v>
      </c>
      <c r="G540" s="21">
        <v>1111</v>
      </c>
      <c r="H540" s="21">
        <v>709120000</v>
      </c>
      <c r="I540" s="21">
        <v>0</v>
      </c>
      <c r="J540" s="23" t="s">
        <v>37</v>
      </c>
      <c r="K540" s="24">
        <v>25898587014</v>
      </c>
      <c r="L540" s="24">
        <v>25898587014</v>
      </c>
      <c r="M540" s="24">
        <v>0</v>
      </c>
      <c r="N540" s="24">
        <f t="shared" si="105"/>
        <v>25898587014</v>
      </c>
      <c r="O540" s="24">
        <v>0</v>
      </c>
      <c r="P540" s="24">
        <v>0</v>
      </c>
      <c r="Q540" s="24">
        <v>0</v>
      </c>
      <c r="R540" s="24">
        <v>14285923129.530001</v>
      </c>
      <c r="S540" s="24">
        <v>14285923129.530001</v>
      </c>
      <c r="T540" s="24">
        <v>11612663884.469999</v>
      </c>
      <c r="U540" s="24">
        <v>11612663884.469999</v>
      </c>
      <c r="V540" s="24">
        <v>0</v>
      </c>
      <c r="W540" s="24">
        <f t="shared" si="106"/>
        <v>11612663884.469999</v>
      </c>
      <c r="X540" s="25">
        <f t="shared" si="107"/>
        <v>0.55161013694714156</v>
      </c>
      <c r="Y540" s="25">
        <f t="shared" si="108"/>
        <v>0.55161013694714156</v>
      </c>
      <c r="Z540" s="25">
        <f t="shared" si="109"/>
        <v>0</v>
      </c>
      <c r="AA540" s="25">
        <f t="shared" si="110"/>
        <v>0.55161013694714156</v>
      </c>
    </row>
    <row r="541" spans="1:27" ht="16" hidden="1" customHeight="1" outlineLevel="4" x14ac:dyDescent="0.35">
      <c r="A541" s="21" t="s">
        <v>374</v>
      </c>
      <c r="B541" s="21" t="s">
        <v>274</v>
      </c>
      <c r="C541" s="21">
        <v>0</v>
      </c>
      <c r="D541" s="21" t="s">
        <v>375</v>
      </c>
      <c r="E541" s="21" t="s">
        <v>33</v>
      </c>
      <c r="F541" s="22">
        <v>280</v>
      </c>
      <c r="G541" s="21">
        <v>1111</v>
      </c>
      <c r="H541" s="21">
        <v>709120000</v>
      </c>
      <c r="I541" s="21">
        <v>0</v>
      </c>
      <c r="J541" s="23" t="s">
        <v>376</v>
      </c>
      <c r="K541" s="24">
        <v>316768535</v>
      </c>
      <c r="L541" s="24">
        <v>316768535</v>
      </c>
      <c r="M541" s="24">
        <v>0</v>
      </c>
      <c r="N541" s="24">
        <f t="shared" si="105"/>
        <v>316768535</v>
      </c>
      <c r="O541" s="24">
        <v>0</v>
      </c>
      <c r="P541" s="24">
        <v>0</v>
      </c>
      <c r="Q541" s="24">
        <v>0</v>
      </c>
      <c r="R541" s="24">
        <v>126135120.66</v>
      </c>
      <c r="S541" s="24">
        <v>126135120.66</v>
      </c>
      <c r="T541" s="24">
        <v>190633414.34</v>
      </c>
      <c r="U541" s="24">
        <v>190633414.34</v>
      </c>
      <c r="V541" s="24">
        <v>0</v>
      </c>
      <c r="W541" s="24">
        <f t="shared" si="106"/>
        <v>190633414.34</v>
      </c>
      <c r="X541" s="25">
        <f t="shared" si="107"/>
        <v>0.39819333905749194</v>
      </c>
      <c r="Y541" s="25">
        <f t="shared" si="108"/>
        <v>0.39819333905749194</v>
      </c>
      <c r="Z541" s="25">
        <f t="shared" si="109"/>
        <v>0</v>
      </c>
      <c r="AA541" s="25">
        <f t="shared" si="110"/>
        <v>0.39819333905749194</v>
      </c>
    </row>
    <row r="542" spans="1:27" ht="16" hidden="1" customHeight="1" outlineLevel="4" x14ac:dyDescent="0.35">
      <c r="A542" s="21" t="s">
        <v>374</v>
      </c>
      <c r="B542" s="21" t="s">
        <v>274</v>
      </c>
      <c r="C542" s="21">
        <v>0</v>
      </c>
      <c r="D542" s="21" t="s">
        <v>377</v>
      </c>
      <c r="E542" s="21" t="s">
        <v>33</v>
      </c>
      <c r="F542" s="22">
        <v>280</v>
      </c>
      <c r="G542" s="21">
        <v>1111</v>
      </c>
      <c r="H542" s="21">
        <v>709120000</v>
      </c>
      <c r="I542" s="21">
        <v>0</v>
      </c>
      <c r="J542" s="23" t="s">
        <v>378</v>
      </c>
      <c r="K542" s="24">
        <v>126808942</v>
      </c>
      <c r="L542" s="24">
        <v>126808942</v>
      </c>
      <c r="M542" s="24">
        <v>0</v>
      </c>
      <c r="N542" s="24">
        <f t="shared" si="105"/>
        <v>126808942</v>
      </c>
      <c r="O542" s="24">
        <v>0</v>
      </c>
      <c r="P542" s="24">
        <v>102742333.53</v>
      </c>
      <c r="Q542" s="24">
        <v>0</v>
      </c>
      <c r="R542" s="24">
        <v>24066608.469999999</v>
      </c>
      <c r="S542" s="24">
        <v>24066608.469999999</v>
      </c>
      <c r="T542" s="24">
        <v>0</v>
      </c>
      <c r="U542" s="24">
        <v>0</v>
      </c>
      <c r="V542" s="24">
        <v>0</v>
      </c>
      <c r="W542" s="24">
        <f t="shared" si="106"/>
        <v>0</v>
      </c>
      <c r="X542" s="25">
        <f t="shared" si="107"/>
        <v>0.18978636751026595</v>
      </c>
      <c r="Y542" s="25">
        <f t="shared" si="108"/>
        <v>0.18978636751026595</v>
      </c>
      <c r="Z542" s="25">
        <f t="shared" si="109"/>
        <v>0.8102136324897341</v>
      </c>
      <c r="AA542" s="25">
        <f t="shared" si="110"/>
        <v>1</v>
      </c>
    </row>
    <row r="543" spans="1:27" ht="16" hidden="1" customHeight="1" outlineLevel="4" x14ac:dyDescent="0.35">
      <c r="A543" s="21" t="s">
        <v>374</v>
      </c>
      <c r="B543" s="21" t="s">
        <v>274</v>
      </c>
      <c r="C543" s="21">
        <v>0</v>
      </c>
      <c r="D543" s="21" t="s">
        <v>42</v>
      </c>
      <c r="E543" s="21" t="s">
        <v>33</v>
      </c>
      <c r="F543" s="22">
        <v>280</v>
      </c>
      <c r="G543" s="21">
        <v>1111</v>
      </c>
      <c r="H543" s="21">
        <v>709120000</v>
      </c>
      <c r="I543" s="21">
        <v>0</v>
      </c>
      <c r="J543" s="23" t="s">
        <v>43</v>
      </c>
      <c r="K543" s="24">
        <v>71649158228</v>
      </c>
      <c r="L543" s="24">
        <v>71649158228</v>
      </c>
      <c r="M543" s="24">
        <v>0</v>
      </c>
      <c r="N543" s="24">
        <f t="shared" si="105"/>
        <v>71649158228</v>
      </c>
      <c r="O543" s="24">
        <v>0</v>
      </c>
      <c r="P543" s="24">
        <v>0</v>
      </c>
      <c r="Q543" s="24">
        <v>0</v>
      </c>
      <c r="R543" s="24">
        <v>28405759236.59</v>
      </c>
      <c r="S543" s="24">
        <v>28405759236.59</v>
      </c>
      <c r="T543" s="24">
        <v>43243398991.410004</v>
      </c>
      <c r="U543" s="24">
        <v>43243398991.410004</v>
      </c>
      <c r="V543" s="24">
        <v>0</v>
      </c>
      <c r="W543" s="24">
        <f t="shared" si="106"/>
        <v>43243398991.410004</v>
      </c>
      <c r="X543" s="25">
        <f t="shared" si="107"/>
        <v>0.39645628698383262</v>
      </c>
      <c r="Y543" s="25">
        <f t="shared" si="108"/>
        <v>0.39645628698383262</v>
      </c>
      <c r="Z543" s="25">
        <f t="shared" si="109"/>
        <v>0</v>
      </c>
      <c r="AA543" s="25">
        <f t="shared" si="110"/>
        <v>0.39645628698383262</v>
      </c>
    </row>
    <row r="544" spans="1:27" ht="16" hidden="1" customHeight="1" outlineLevel="4" x14ac:dyDescent="0.35">
      <c r="A544" s="21" t="s">
        <v>374</v>
      </c>
      <c r="B544" s="21" t="s">
        <v>274</v>
      </c>
      <c r="C544" s="21">
        <v>0</v>
      </c>
      <c r="D544" s="21" t="s">
        <v>44</v>
      </c>
      <c r="E544" s="21" t="s">
        <v>33</v>
      </c>
      <c r="F544" s="22">
        <v>280</v>
      </c>
      <c r="G544" s="21">
        <v>1111</v>
      </c>
      <c r="H544" s="21">
        <v>709120000</v>
      </c>
      <c r="I544" s="21">
        <v>0</v>
      </c>
      <c r="J544" s="23" t="s">
        <v>45</v>
      </c>
      <c r="K544" s="24">
        <v>8727732761</v>
      </c>
      <c r="L544" s="24">
        <v>8727732761</v>
      </c>
      <c r="M544" s="24">
        <v>0</v>
      </c>
      <c r="N544" s="24">
        <f t="shared" si="105"/>
        <v>8727732761</v>
      </c>
      <c r="O544" s="24">
        <v>0</v>
      </c>
      <c r="P544" s="24">
        <v>0</v>
      </c>
      <c r="Q544" s="24">
        <v>0</v>
      </c>
      <c r="R544" s="24">
        <v>3364790233.4699998</v>
      </c>
      <c r="S544" s="24">
        <v>3364790233.4699998</v>
      </c>
      <c r="T544" s="24">
        <v>5362942527.5299997</v>
      </c>
      <c r="U544" s="24">
        <v>5362942527.5299997</v>
      </c>
      <c r="V544" s="24">
        <v>0</v>
      </c>
      <c r="W544" s="24">
        <f t="shared" si="106"/>
        <v>5362942527.5300007</v>
      </c>
      <c r="X544" s="25">
        <f t="shared" si="107"/>
        <v>0.38552855886074028</v>
      </c>
      <c r="Y544" s="25">
        <f t="shared" si="108"/>
        <v>0.38552855886074028</v>
      </c>
      <c r="Z544" s="25">
        <f t="shared" si="109"/>
        <v>0</v>
      </c>
      <c r="AA544" s="25">
        <f t="shared" si="110"/>
        <v>0.38552855886074028</v>
      </c>
    </row>
    <row r="545" spans="1:27" ht="16" hidden="1" customHeight="1" outlineLevel="4" x14ac:dyDescent="0.35">
      <c r="A545" s="21" t="s">
        <v>374</v>
      </c>
      <c r="B545" s="21" t="s">
        <v>274</v>
      </c>
      <c r="C545" s="21">
        <v>0</v>
      </c>
      <c r="D545" s="21" t="s">
        <v>46</v>
      </c>
      <c r="E545" s="21" t="s">
        <v>33</v>
      </c>
      <c r="F545" s="22">
        <v>280</v>
      </c>
      <c r="G545" s="21">
        <v>1111</v>
      </c>
      <c r="H545" s="21">
        <v>709120000</v>
      </c>
      <c r="I545" s="21">
        <v>0</v>
      </c>
      <c r="J545" s="23" t="s">
        <v>47</v>
      </c>
      <c r="K545" s="24">
        <v>44014672017</v>
      </c>
      <c r="L545" s="24">
        <v>44014672017</v>
      </c>
      <c r="M545" s="24">
        <v>0</v>
      </c>
      <c r="N545" s="24">
        <f t="shared" si="105"/>
        <v>44014672017</v>
      </c>
      <c r="O545" s="24">
        <v>0</v>
      </c>
      <c r="P545" s="24">
        <v>0</v>
      </c>
      <c r="Q545" s="24">
        <v>0</v>
      </c>
      <c r="R545" s="24">
        <v>705176810.38</v>
      </c>
      <c r="S545" s="24">
        <v>705176810.38</v>
      </c>
      <c r="T545" s="24">
        <v>43309495206.620003</v>
      </c>
      <c r="U545" s="24">
        <v>43309495206.620003</v>
      </c>
      <c r="V545" s="24">
        <v>0</v>
      </c>
      <c r="W545" s="24">
        <f t="shared" si="106"/>
        <v>43309495206.620003</v>
      </c>
      <c r="X545" s="25">
        <f t="shared" si="107"/>
        <v>1.6021403274518009E-2</v>
      </c>
      <c r="Y545" s="25">
        <f t="shared" si="108"/>
        <v>1.6021403274518009E-2</v>
      </c>
      <c r="Z545" s="25">
        <f t="shared" si="109"/>
        <v>0</v>
      </c>
      <c r="AA545" s="25">
        <f t="shared" si="110"/>
        <v>1.6021403274518009E-2</v>
      </c>
    </row>
    <row r="546" spans="1:27" ht="16" hidden="1" customHeight="1" outlineLevel="4" x14ac:dyDescent="0.35">
      <c r="A546" s="21" t="s">
        <v>374</v>
      </c>
      <c r="B546" s="21" t="s">
        <v>274</v>
      </c>
      <c r="C546" s="21">
        <v>0</v>
      </c>
      <c r="D546" s="21" t="s">
        <v>48</v>
      </c>
      <c r="E546" s="21" t="s">
        <v>33</v>
      </c>
      <c r="F546" s="22">
        <v>280</v>
      </c>
      <c r="G546" s="21">
        <v>1111</v>
      </c>
      <c r="H546" s="21">
        <v>709120000</v>
      </c>
      <c r="I546" s="21">
        <v>0</v>
      </c>
      <c r="J546" s="23" t="s">
        <v>49</v>
      </c>
      <c r="K546" s="24">
        <v>44549977151</v>
      </c>
      <c r="L546" s="24">
        <v>44549977151</v>
      </c>
      <c r="M546" s="24">
        <v>0</v>
      </c>
      <c r="N546" s="24">
        <f t="shared" si="105"/>
        <v>44549977151</v>
      </c>
      <c r="O546" s="24">
        <v>0</v>
      </c>
      <c r="P546" s="24">
        <v>24412076.469999999</v>
      </c>
      <c r="Q546" s="24">
        <v>0</v>
      </c>
      <c r="R546" s="24">
        <v>43501925501.110001</v>
      </c>
      <c r="S546" s="24">
        <v>43501925501.110001</v>
      </c>
      <c r="T546" s="24">
        <v>1023639573.42</v>
      </c>
      <c r="U546" s="24">
        <v>1023639573.42</v>
      </c>
      <c r="V546" s="24">
        <v>0</v>
      </c>
      <c r="W546" s="24">
        <f t="shared" si="106"/>
        <v>1023639573.4199982</v>
      </c>
      <c r="X546" s="25">
        <f t="shared" si="107"/>
        <v>0.97647469837441936</v>
      </c>
      <c r="Y546" s="25">
        <f t="shared" si="108"/>
        <v>0.97647469837441936</v>
      </c>
      <c r="Z546" s="25">
        <f t="shared" si="109"/>
        <v>5.4797057217911567E-4</v>
      </c>
      <c r="AA546" s="25">
        <f t="shared" si="110"/>
        <v>0.9770226689465985</v>
      </c>
    </row>
    <row r="547" spans="1:27" ht="16" hidden="1" customHeight="1" outlineLevel="4" x14ac:dyDescent="0.35">
      <c r="A547" s="21" t="s">
        <v>374</v>
      </c>
      <c r="B547" s="21" t="s">
        <v>274</v>
      </c>
      <c r="C547" s="21">
        <v>0</v>
      </c>
      <c r="D547" s="21" t="s">
        <v>50</v>
      </c>
      <c r="E547" s="21" t="s">
        <v>33</v>
      </c>
      <c r="F547" s="22">
        <v>280</v>
      </c>
      <c r="G547" s="21">
        <v>1111</v>
      </c>
      <c r="H547" s="21">
        <v>709120000</v>
      </c>
      <c r="I547" s="21">
        <v>0</v>
      </c>
      <c r="J547" s="23" t="s">
        <v>51</v>
      </c>
      <c r="K547" s="24">
        <v>140394891552</v>
      </c>
      <c r="L547" s="24">
        <v>140394891552</v>
      </c>
      <c r="M547" s="24">
        <v>0</v>
      </c>
      <c r="N547" s="24">
        <f t="shared" si="105"/>
        <v>140394891552</v>
      </c>
      <c r="O547" s="24">
        <v>0</v>
      </c>
      <c r="P547" s="24">
        <v>0</v>
      </c>
      <c r="Q547" s="24">
        <v>0</v>
      </c>
      <c r="R547" s="24">
        <v>58308733155.019997</v>
      </c>
      <c r="S547" s="24">
        <v>58308733155.019997</v>
      </c>
      <c r="T547" s="24">
        <v>82086158396.979996</v>
      </c>
      <c r="U547" s="24">
        <v>82086158396.979996</v>
      </c>
      <c r="V547" s="24">
        <v>0</v>
      </c>
      <c r="W547" s="24">
        <f t="shared" si="106"/>
        <v>82086158396.980011</v>
      </c>
      <c r="X547" s="25">
        <f t="shared" si="107"/>
        <v>0.41531947858247664</v>
      </c>
      <c r="Y547" s="25">
        <f t="shared" si="108"/>
        <v>0.41531947858247664</v>
      </c>
      <c r="Z547" s="25">
        <f t="shared" si="109"/>
        <v>0</v>
      </c>
      <c r="AA547" s="25">
        <f t="shared" si="110"/>
        <v>0.41531947858247664</v>
      </c>
    </row>
    <row r="548" spans="1:27" ht="16" hidden="1" customHeight="1" outlineLevel="4" x14ac:dyDescent="0.35">
      <c r="A548" s="21" t="s">
        <v>374</v>
      </c>
      <c r="B548" s="21" t="s">
        <v>274</v>
      </c>
      <c r="C548" s="21">
        <v>0</v>
      </c>
      <c r="D548" s="21" t="s">
        <v>52</v>
      </c>
      <c r="E548" s="21" t="s">
        <v>53</v>
      </c>
      <c r="F548" s="22" t="s">
        <v>34</v>
      </c>
      <c r="G548" s="21">
        <v>1112</v>
      </c>
      <c r="H548" s="21">
        <v>709100000</v>
      </c>
      <c r="I548" s="21">
        <v>0</v>
      </c>
      <c r="J548" s="23" t="s">
        <v>54</v>
      </c>
      <c r="K548" s="24">
        <v>52771969637</v>
      </c>
      <c r="L548" s="24">
        <v>52771969637</v>
      </c>
      <c r="M548" s="24">
        <v>0</v>
      </c>
      <c r="N548" s="24">
        <f t="shared" si="105"/>
        <v>52771969637</v>
      </c>
      <c r="O548" s="24">
        <v>0</v>
      </c>
      <c r="P548" s="24">
        <v>28720542962</v>
      </c>
      <c r="Q548" s="24">
        <v>0</v>
      </c>
      <c r="R548" s="24">
        <v>24051426675</v>
      </c>
      <c r="S548" s="24">
        <v>24051426675</v>
      </c>
      <c r="T548" s="24">
        <v>0</v>
      </c>
      <c r="U548" s="24">
        <v>0</v>
      </c>
      <c r="V548" s="24">
        <v>0</v>
      </c>
      <c r="W548" s="24">
        <f t="shared" si="106"/>
        <v>0</v>
      </c>
      <c r="X548" s="25">
        <f t="shared" si="107"/>
        <v>0.455761398341608</v>
      </c>
      <c r="Y548" s="25">
        <f t="shared" si="108"/>
        <v>0.455761398341608</v>
      </c>
      <c r="Z548" s="25">
        <f t="shared" si="109"/>
        <v>0.544238601658392</v>
      </c>
      <c r="AA548" s="25">
        <f t="shared" si="110"/>
        <v>1</v>
      </c>
    </row>
    <row r="549" spans="1:27" ht="16" hidden="1" customHeight="1" outlineLevel="4" x14ac:dyDescent="0.35">
      <c r="A549" s="21" t="s">
        <v>374</v>
      </c>
      <c r="B549" s="21" t="s">
        <v>274</v>
      </c>
      <c r="C549" s="21">
        <v>0</v>
      </c>
      <c r="D549" s="21" t="s">
        <v>55</v>
      </c>
      <c r="E549" s="21" t="s">
        <v>53</v>
      </c>
      <c r="F549" s="22" t="s">
        <v>34</v>
      </c>
      <c r="G549" s="21">
        <v>1112</v>
      </c>
      <c r="H549" s="21">
        <v>709120000</v>
      </c>
      <c r="I549" s="21">
        <v>0</v>
      </c>
      <c r="J549" s="23" t="s">
        <v>56</v>
      </c>
      <c r="K549" s="24">
        <v>2903044074</v>
      </c>
      <c r="L549" s="24">
        <v>2903044074</v>
      </c>
      <c r="M549" s="24">
        <v>0</v>
      </c>
      <c r="N549" s="24">
        <f t="shared" si="105"/>
        <v>2903044074</v>
      </c>
      <c r="O549" s="24">
        <v>0</v>
      </c>
      <c r="P549" s="24">
        <v>1603148226</v>
      </c>
      <c r="Q549" s="24">
        <v>0</v>
      </c>
      <c r="R549" s="24">
        <v>1299895848</v>
      </c>
      <c r="S549" s="24">
        <v>1299895848</v>
      </c>
      <c r="T549" s="24">
        <v>0</v>
      </c>
      <c r="U549" s="24">
        <v>0</v>
      </c>
      <c r="V549" s="24">
        <v>0</v>
      </c>
      <c r="W549" s="24">
        <f t="shared" si="106"/>
        <v>0</v>
      </c>
      <c r="X549" s="25">
        <f t="shared" si="107"/>
        <v>0.44776993213503652</v>
      </c>
      <c r="Y549" s="25">
        <f t="shared" si="108"/>
        <v>0.44776993213503652</v>
      </c>
      <c r="Z549" s="25">
        <f t="shared" si="109"/>
        <v>0.55223006786496343</v>
      </c>
      <c r="AA549" s="25">
        <f t="shared" si="110"/>
        <v>1</v>
      </c>
    </row>
    <row r="550" spans="1:27" ht="16" hidden="1" customHeight="1" outlineLevel="4" x14ac:dyDescent="0.35">
      <c r="A550" s="21" t="s">
        <v>374</v>
      </c>
      <c r="B550" s="21" t="s">
        <v>274</v>
      </c>
      <c r="C550" s="21">
        <v>0</v>
      </c>
      <c r="D550" s="21" t="s">
        <v>57</v>
      </c>
      <c r="E550" s="21" t="s">
        <v>53</v>
      </c>
      <c r="F550" s="22" t="s">
        <v>34</v>
      </c>
      <c r="G550" s="21">
        <v>1112</v>
      </c>
      <c r="H550" s="21">
        <v>709120000</v>
      </c>
      <c r="I550" s="21">
        <v>0</v>
      </c>
      <c r="J550" s="23" t="s">
        <v>58</v>
      </c>
      <c r="K550" s="24">
        <v>2890680474</v>
      </c>
      <c r="L550" s="24">
        <v>2890680474</v>
      </c>
      <c r="M550" s="24">
        <v>0</v>
      </c>
      <c r="N550" s="24">
        <f t="shared" si="105"/>
        <v>2890680474</v>
      </c>
      <c r="O550" s="24">
        <v>0</v>
      </c>
      <c r="P550" s="24">
        <v>1432815232</v>
      </c>
      <c r="Q550" s="24">
        <v>0</v>
      </c>
      <c r="R550" s="24">
        <v>862865242</v>
      </c>
      <c r="S550" s="24">
        <v>862865242</v>
      </c>
      <c r="T550" s="24">
        <v>595000000</v>
      </c>
      <c r="U550" s="24">
        <v>595000000</v>
      </c>
      <c r="V550" s="24">
        <v>0</v>
      </c>
      <c r="W550" s="24">
        <f t="shared" si="106"/>
        <v>595000000</v>
      </c>
      <c r="X550" s="25">
        <f t="shared" si="107"/>
        <v>0.29849900387157074</v>
      </c>
      <c r="Y550" s="25">
        <f t="shared" si="108"/>
        <v>0.29849900387157074</v>
      </c>
      <c r="Z550" s="25">
        <f t="shared" si="109"/>
        <v>0.49566710844984246</v>
      </c>
      <c r="AA550" s="25">
        <f t="shared" si="110"/>
        <v>0.79416611232141321</v>
      </c>
    </row>
    <row r="551" spans="1:27" ht="16" hidden="1" customHeight="1" outlineLevel="4" x14ac:dyDescent="0.35">
      <c r="A551" s="21" t="s">
        <v>374</v>
      </c>
      <c r="B551" s="21" t="s">
        <v>274</v>
      </c>
      <c r="C551" s="21">
        <v>0</v>
      </c>
      <c r="D551" s="21" t="s">
        <v>59</v>
      </c>
      <c r="E551" s="21" t="s">
        <v>53</v>
      </c>
      <c r="F551" s="22" t="s">
        <v>34</v>
      </c>
      <c r="G551" s="21">
        <v>1112</v>
      </c>
      <c r="H551" s="21">
        <v>709120000</v>
      </c>
      <c r="I551" s="21">
        <v>0</v>
      </c>
      <c r="J551" s="23" t="s">
        <v>60</v>
      </c>
      <c r="K551" s="24">
        <v>17418264443</v>
      </c>
      <c r="L551" s="24">
        <v>17418264443</v>
      </c>
      <c r="M551" s="24">
        <v>0</v>
      </c>
      <c r="N551" s="24">
        <f t="shared" si="105"/>
        <v>17418264443</v>
      </c>
      <c r="O551" s="24">
        <v>0</v>
      </c>
      <c r="P551" s="24">
        <v>9619938624</v>
      </c>
      <c r="Q551" s="24">
        <v>0</v>
      </c>
      <c r="R551" s="24">
        <v>7798325819</v>
      </c>
      <c r="S551" s="24">
        <v>7798325819</v>
      </c>
      <c r="T551" s="24">
        <v>0</v>
      </c>
      <c r="U551" s="24">
        <v>0</v>
      </c>
      <c r="V551" s="24">
        <v>0</v>
      </c>
      <c r="W551" s="24">
        <f t="shared" si="106"/>
        <v>0</v>
      </c>
      <c r="X551" s="25">
        <f t="shared" si="107"/>
        <v>0.4477096925769759</v>
      </c>
      <c r="Y551" s="25">
        <f t="shared" si="108"/>
        <v>0.4477096925769759</v>
      </c>
      <c r="Z551" s="25">
        <f t="shared" si="109"/>
        <v>0.5522903074230241</v>
      </c>
      <c r="AA551" s="25">
        <f t="shared" si="110"/>
        <v>1</v>
      </c>
    </row>
    <row r="552" spans="1:27" ht="16" hidden="1" customHeight="1" outlineLevel="4" x14ac:dyDescent="0.35">
      <c r="A552" s="21" t="s">
        <v>374</v>
      </c>
      <c r="B552" s="21" t="s">
        <v>274</v>
      </c>
      <c r="C552" s="21">
        <v>0</v>
      </c>
      <c r="D552" s="21" t="s">
        <v>61</v>
      </c>
      <c r="E552" s="21" t="s">
        <v>53</v>
      </c>
      <c r="F552" s="22" t="s">
        <v>34</v>
      </c>
      <c r="G552" s="21">
        <v>1112</v>
      </c>
      <c r="H552" s="21">
        <v>709120000</v>
      </c>
      <c r="I552" s="21">
        <v>0</v>
      </c>
      <c r="J552" s="23" t="s">
        <v>62</v>
      </c>
      <c r="K552" s="24">
        <v>8709132222</v>
      </c>
      <c r="L552" s="24">
        <v>8709132222</v>
      </c>
      <c r="M552" s="24">
        <v>0</v>
      </c>
      <c r="N552" s="24">
        <f t="shared" si="105"/>
        <v>8709132222</v>
      </c>
      <c r="O552" s="24">
        <v>0</v>
      </c>
      <c r="P552" s="24">
        <v>4809423489</v>
      </c>
      <c r="Q552" s="24">
        <v>0</v>
      </c>
      <c r="R552" s="24">
        <v>3899708733</v>
      </c>
      <c r="S552" s="24">
        <v>3899708733</v>
      </c>
      <c r="T552" s="24">
        <v>0</v>
      </c>
      <c r="U552" s="24">
        <v>0</v>
      </c>
      <c r="V552" s="24">
        <v>0</v>
      </c>
      <c r="W552" s="24">
        <f t="shared" si="106"/>
        <v>0</v>
      </c>
      <c r="X552" s="25">
        <f t="shared" si="107"/>
        <v>0.4477723650984432</v>
      </c>
      <c r="Y552" s="25">
        <f t="shared" si="108"/>
        <v>0.4477723650984432</v>
      </c>
      <c r="Z552" s="25">
        <f t="shared" si="109"/>
        <v>0.5522276349015568</v>
      </c>
      <c r="AA552" s="25">
        <f t="shared" si="110"/>
        <v>1</v>
      </c>
    </row>
    <row r="553" spans="1:27" ht="16" hidden="1" customHeight="1" outlineLevel="4" x14ac:dyDescent="0.35">
      <c r="A553" s="21" t="s">
        <v>374</v>
      </c>
      <c r="B553" s="21" t="s">
        <v>274</v>
      </c>
      <c r="C553" s="21">
        <v>0</v>
      </c>
      <c r="D553" s="21" t="s">
        <v>63</v>
      </c>
      <c r="E553" s="21" t="s">
        <v>53</v>
      </c>
      <c r="F553" s="22" t="s">
        <v>34</v>
      </c>
      <c r="G553" s="21">
        <v>1112</v>
      </c>
      <c r="H553" s="21">
        <v>709120000</v>
      </c>
      <c r="I553" s="21">
        <v>0</v>
      </c>
      <c r="J553" s="23" t="s">
        <v>379</v>
      </c>
      <c r="K553" s="24">
        <v>40923418788</v>
      </c>
      <c r="L553" s="24">
        <v>40923418788</v>
      </c>
      <c r="M553" s="24">
        <v>-173788907.93000001</v>
      </c>
      <c r="N553" s="24">
        <f t="shared" si="105"/>
        <v>40923418788</v>
      </c>
      <c r="O553" s="24">
        <v>0</v>
      </c>
      <c r="P553" s="24">
        <v>12843555807.690001</v>
      </c>
      <c r="Q553" s="24">
        <v>0</v>
      </c>
      <c r="R553" s="24">
        <v>19079862980.310001</v>
      </c>
      <c r="S553" s="24">
        <v>19079862980.310001</v>
      </c>
      <c r="T553" s="24">
        <v>8826211092.0699997</v>
      </c>
      <c r="U553" s="24">
        <v>9000000000</v>
      </c>
      <c r="V553" s="24">
        <v>0</v>
      </c>
      <c r="W553" s="24">
        <f t="shared" si="106"/>
        <v>9000000000</v>
      </c>
      <c r="X553" s="25">
        <f t="shared" si="107"/>
        <v>0.46623335843839131</v>
      </c>
      <c r="Y553" s="25">
        <f t="shared" si="108"/>
        <v>0.46623335843839131</v>
      </c>
      <c r="Z553" s="25">
        <f t="shared" si="109"/>
        <v>0.31384366673334058</v>
      </c>
      <c r="AA553" s="25">
        <f t="shared" si="110"/>
        <v>0.78007702517173194</v>
      </c>
    </row>
    <row r="554" spans="1:27" ht="16" hidden="1" customHeight="1" outlineLevel="3" x14ac:dyDescent="0.35">
      <c r="A554" s="38"/>
      <c r="B554" s="38"/>
      <c r="C554" s="38" t="s">
        <v>469</v>
      </c>
      <c r="D554" s="38"/>
      <c r="E554" s="38"/>
      <c r="F554" s="47"/>
      <c r="G554" s="38"/>
      <c r="H554" s="38"/>
      <c r="I554" s="38"/>
      <c r="J554" s="48"/>
      <c r="K554" s="49">
        <f t="shared" ref="K554:W554" si="114">SUBTOTAL(9,K539:K553)</f>
        <v>741876989318</v>
      </c>
      <c r="L554" s="49">
        <f t="shared" si="114"/>
        <v>741876989318</v>
      </c>
      <c r="M554" s="49">
        <f t="shared" si="114"/>
        <v>-173788907.93000001</v>
      </c>
      <c r="N554" s="49">
        <f t="shared" si="114"/>
        <v>741876989318</v>
      </c>
      <c r="O554" s="49">
        <f t="shared" si="114"/>
        <v>0</v>
      </c>
      <c r="P554" s="49">
        <f t="shared" si="114"/>
        <v>59156578750.690002</v>
      </c>
      <c r="Q554" s="49">
        <f t="shared" si="114"/>
        <v>0</v>
      </c>
      <c r="R554" s="49">
        <f t="shared" si="114"/>
        <v>324197139084.96002</v>
      </c>
      <c r="S554" s="49">
        <f t="shared" si="114"/>
        <v>324197139084.96002</v>
      </c>
      <c r="T554" s="49">
        <f t="shared" si="114"/>
        <v>358349482574.41998</v>
      </c>
      <c r="U554" s="49">
        <f t="shared" si="114"/>
        <v>358523271482.34998</v>
      </c>
      <c r="V554" s="49">
        <f t="shared" si="114"/>
        <v>0</v>
      </c>
      <c r="W554" s="49">
        <f t="shared" si="114"/>
        <v>358523271482.34998</v>
      </c>
      <c r="X554" s="50">
        <f t="shared" si="107"/>
        <v>0.43699581433707918</v>
      </c>
      <c r="Y554" s="50">
        <f t="shared" si="108"/>
        <v>0.43699581433707918</v>
      </c>
      <c r="Z554" s="50">
        <f t="shared" si="109"/>
        <v>7.9739066721926558E-2</v>
      </c>
      <c r="AA554" s="50">
        <f t="shared" si="110"/>
        <v>0.51673488105900578</v>
      </c>
    </row>
    <row r="555" spans="1:27" ht="16" hidden="1" customHeight="1" outlineLevel="4" x14ac:dyDescent="0.35">
      <c r="A555" s="21" t="s">
        <v>374</v>
      </c>
      <c r="B555" s="21" t="s">
        <v>274</v>
      </c>
      <c r="C555" s="21">
        <v>1</v>
      </c>
      <c r="D555" s="21" t="s">
        <v>91</v>
      </c>
      <c r="E555" s="21" t="s">
        <v>33</v>
      </c>
      <c r="F555" s="22" t="s">
        <v>34</v>
      </c>
      <c r="G555" s="21">
        <v>1120</v>
      </c>
      <c r="H555" s="21">
        <v>709120000</v>
      </c>
      <c r="I555" s="21">
        <v>0</v>
      </c>
      <c r="J555" s="23" t="s">
        <v>325</v>
      </c>
      <c r="K555" s="24">
        <v>0</v>
      </c>
      <c r="L555" s="24">
        <v>0</v>
      </c>
      <c r="M555" s="24">
        <v>81721510.75</v>
      </c>
      <c r="N555" s="24">
        <f t="shared" si="105"/>
        <v>0</v>
      </c>
      <c r="O555" s="24">
        <v>0</v>
      </c>
      <c r="P555" s="24">
        <v>78689972.75</v>
      </c>
      <c r="Q555" s="24">
        <v>0</v>
      </c>
      <c r="R555" s="24">
        <v>0</v>
      </c>
      <c r="S555" s="24">
        <v>0</v>
      </c>
      <c r="T555" s="24">
        <v>-78689972.75</v>
      </c>
      <c r="U555" s="24">
        <v>-78689972.75</v>
      </c>
      <c r="V555" s="24">
        <v>0</v>
      </c>
      <c r="W555" s="24">
        <f t="shared" si="106"/>
        <v>-78689972.75</v>
      </c>
      <c r="X555" s="25">
        <f t="shared" si="107"/>
        <v>0</v>
      </c>
      <c r="Y555" s="25">
        <f t="shared" si="108"/>
        <v>0</v>
      </c>
      <c r="Z555" s="25">
        <f t="shared" si="109"/>
        <v>0</v>
      </c>
      <c r="AA555" s="25">
        <f t="shared" si="110"/>
        <v>0</v>
      </c>
    </row>
    <row r="556" spans="1:27" ht="16" hidden="1" customHeight="1" outlineLevel="3" x14ac:dyDescent="0.35">
      <c r="A556" s="38"/>
      <c r="B556" s="38"/>
      <c r="C556" s="38" t="s">
        <v>470</v>
      </c>
      <c r="D556" s="38"/>
      <c r="E556" s="38"/>
      <c r="F556" s="47"/>
      <c r="G556" s="38"/>
      <c r="H556" s="38"/>
      <c r="I556" s="38"/>
      <c r="J556" s="48"/>
      <c r="K556" s="49">
        <f t="shared" ref="K556:W556" si="115">SUBTOTAL(9,K555:K555)</f>
        <v>0</v>
      </c>
      <c r="L556" s="49">
        <f t="shared" si="115"/>
        <v>0</v>
      </c>
      <c r="M556" s="49">
        <f t="shared" si="115"/>
        <v>81721510.75</v>
      </c>
      <c r="N556" s="49">
        <f t="shared" si="115"/>
        <v>0</v>
      </c>
      <c r="O556" s="49">
        <f t="shared" si="115"/>
        <v>0</v>
      </c>
      <c r="P556" s="49">
        <f t="shared" si="115"/>
        <v>78689972.75</v>
      </c>
      <c r="Q556" s="49">
        <f t="shared" si="115"/>
        <v>0</v>
      </c>
      <c r="R556" s="49">
        <f t="shared" si="115"/>
        <v>0</v>
      </c>
      <c r="S556" s="49">
        <f t="shared" si="115"/>
        <v>0</v>
      </c>
      <c r="T556" s="49">
        <f t="shared" si="115"/>
        <v>-78689972.75</v>
      </c>
      <c r="U556" s="49">
        <f t="shared" si="115"/>
        <v>-78689972.75</v>
      </c>
      <c r="V556" s="49">
        <f t="shared" si="115"/>
        <v>0</v>
      </c>
      <c r="W556" s="49">
        <f t="shared" si="115"/>
        <v>-78689972.75</v>
      </c>
      <c r="X556" s="50">
        <f t="shared" si="107"/>
        <v>0</v>
      </c>
      <c r="Y556" s="50">
        <f t="shared" si="108"/>
        <v>0</v>
      </c>
      <c r="Z556" s="50">
        <f t="shared" si="109"/>
        <v>0</v>
      </c>
      <c r="AA556" s="50">
        <f t="shared" si="110"/>
        <v>0</v>
      </c>
    </row>
    <row r="557" spans="1:27" ht="16" hidden="1" customHeight="1" outlineLevel="4" x14ac:dyDescent="0.35">
      <c r="A557" s="21" t="s">
        <v>374</v>
      </c>
      <c r="B557" s="21" t="s">
        <v>274</v>
      </c>
      <c r="C557" s="21">
        <v>6</v>
      </c>
      <c r="D557" s="21" t="s">
        <v>117</v>
      </c>
      <c r="E557" s="21" t="s">
        <v>53</v>
      </c>
      <c r="F557" s="22" t="s">
        <v>34</v>
      </c>
      <c r="G557" s="21">
        <v>1310</v>
      </c>
      <c r="H557" s="21">
        <v>709120000</v>
      </c>
      <c r="I557" s="21">
        <v>0</v>
      </c>
      <c r="J557" s="23" t="s">
        <v>118</v>
      </c>
      <c r="K557" s="24">
        <v>906575417</v>
      </c>
      <c r="L557" s="24">
        <v>906575417</v>
      </c>
      <c r="M557" s="24">
        <v>0</v>
      </c>
      <c r="N557" s="24">
        <f t="shared" si="105"/>
        <v>906575417</v>
      </c>
      <c r="O557" s="24">
        <v>0</v>
      </c>
      <c r="P557" s="24">
        <v>486661328.24000001</v>
      </c>
      <c r="Q557" s="24">
        <v>0</v>
      </c>
      <c r="R557" s="24">
        <v>265914088.75999999</v>
      </c>
      <c r="S557" s="24">
        <v>265914088.75999999</v>
      </c>
      <c r="T557" s="24">
        <v>154000000</v>
      </c>
      <c r="U557" s="24">
        <v>154000000</v>
      </c>
      <c r="V557" s="24">
        <v>0</v>
      </c>
      <c r="W557" s="24">
        <f t="shared" si="106"/>
        <v>154000000</v>
      </c>
      <c r="X557" s="25">
        <f t="shared" si="107"/>
        <v>0.2933171182161009</v>
      </c>
      <c r="Y557" s="25">
        <f t="shared" si="108"/>
        <v>0.2933171182161009</v>
      </c>
      <c r="Z557" s="25">
        <f t="shared" si="109"/>
        <v>0.5368128443747554</v>
      </c>
      <c r="AA557" s="25">
        <f t="shared" si="110"/>
        <v>0.83012996259085625</v>
      </c>
    </row>
    <row r="558" spans="1:27" ht="16" hidden="1" customHeight="1" outlineLevel="4" x14ac:dyDescent="0.35">
      <c r="A558" s="21" t="s">
        <v>374</v>
      </c>
      <c r="B558" s="21" t="s">
        <v>274</v>
      </c>
      <c r="C558" s="21">
        <v>6</v>
      </c>
      <c r="D558" s="21" t="s">
        <v>117</v>
      </c>
      <c r="E558" s="21" t="s">
        <v>119</v>
      </c>
      <c r="F558" s="22" t="s">
        <v>34</v>
      </c>
      <c r="G558" s="21">
        <v>1310</v>
      </c>
      <c r="H558" s="21">
        <v>709120000</v>
      </c>
      <c r="I558" s="21">
        <v>0</v>
      </c>
      <c r="J558" s="23" t="s">
        <v>120</v>
      </c>
      <c r="K558" s="24">
        <v>1451522037</v>
      </c>
      <c r="L558" s="24">
        <v>1451522037</v>
      </c>
      <c r="M558" s="24">
        <v>0</v>
      </c>
      <c r="N558" s="24">
        <f t="shared" si="105"/>
        <v>1451522037</v>
      </c>
      <c r="O558" s="24">
        <v>0</v>
      </c>
      <c r="P558" s="24">
        <v>801649310.25999999</v>
      </c>
      <c r="Q558" s="24">
        <v>0</v>
      </c>
      <c r="R558" s="24">
        <v>649872726.74000001</v>
      </c>
      <c r="S558" s="24">
        <v>649872726.74000001</v>
      </c>
      <c r="T558" s="24">
        <v>0</v>
      </c>
      <c r="U558" s="24">
        <v>0</v>
      </c>
      <c r="V558" s="24">
        <v>0</v>
      </c>
      <c r="W558" s="24">
        <f t="shared" si="106"/>
        <v>0</v>
      </c>
      <c r="X558" s="25">
        <f t="shared" si="107"/>
        <v>0.4477181263352738</v>
      </c>
      <c r="Y558" s="25">
        <f t="shared" si="108"/>
        <v>0.4477181263352738</v>
      </c>
      <c r="Z558" s="25">
        <f t="shared" si="109"/>
        <v>0.55228187366472614</v>
      </c>
      <c r="AA558" s="25">
        <f t="shared" si="110"/>
        <v>1</v>
      </c>
    </row>
    <row r="559" spans="1:27" ht="16" hidden="1" customHeight="1" outlineLevel="4" x14ac:dyDescent="0.35">
      <c r="A559" s="21" t="s">
        <v>374</v>
      </c>
      <c r="B559" s="21" t="s">
        <v>274</v>
      </c>
      <c r="C559" s="21">
        <v>6</v>
      </c>
      <c r="D559" s="21" t="s">
        <v>117</v>
      </c>
      <c r="E559" s="21" t="s">
        <v>121</v>
      </c>
      <c r="F559" s="22" t="s">
        <v>34</v>
      </c>
      <c r="G559" s="21">
        <v>1310</v>
      </c>
      <c r="H559" s="21">
        <v>709120000</v>
      </c>
      <c r="I559" s="21">
        <v>0</v>
      </c>
      <c r="J559" s="23" t="s">
        <v>380</v>
      </c>
      <c r="K559" s="24">
        <v>8422979136</v>
      </c>
      <c r="L559" s="24">
        <v>8422979136</v>
      </c>
      <c r="M559" s="24">
        <v>0</v>
      </c>
      <c r="N559" s="24">
        <f t="shared" si="105"/>
        <v>8422979136</v>
      </c>
      <c r="O559" s="24">
        <v>0</v>
      </c>
      <c r="P559" s="24">
        <v>3698956554.04</v>
      </c>
      <c r="Q559" s="24">
        <v>0</v>
      </c>
      <c r="R559" s="24">
        <v>4724022581.96</v>
      </c>
      <c r="S559" s="24">
        <v>4724022581.96</v>
      </c>
      <c r="T559" s="24">
        <v>0</v>
      </c>
      <c r="U559" s="24">
        <v>0</v>
      </c>
      <c r="V559" s="24">
        <v>0</v>
      </c>
      <c r="W559" s="24">
        <f t="shared" si="106"/>
        <v>0</v>
      </c>
      <c r="X559" s="25">
        <f t="shared" si="107"/>
        <v>0.56084937475024987</v>
      </c>
      <c r="Y559" s="25">
        <f t="shared" si="108"/>
        <v>0.56084937475024987</v>
      </c>
      <c r="Z559" s="25">
        <f t="shared" si="109"/>
        <v>0.43915062524975013</v>
      </c>
      <c r="AA559" s="25">
        <f t="shared" si="110"/>
        <v>1</v>
      </c>
    </row>
    <row r="560" spans="1:27" ht="16" hidden="1" customHeight="1" outlineLevel="4" x14ac:dyDescent="0.35">
      <c r="A560" s="21" t="s">
        <v>374</v>
      </c>
      <c r="B560" s="21" t="s">
        <v>274</v>
      </c>
      <c r="C560" s="21">
        <v>6</v>
      </c>
      <c r="D560" s="21" t="s">
        <v>117</v>
      </c>
      <c r="E560" s="21" t="s">
        <v>381</v>
      </c>
      <c r="F560" s="22" t="s">
        <v>34</v>
      </c>
      <c r="G560" s="21">
        <v>1310</v>
      </c>
      <c r="H560" s="21">
        <v>709120000</v>
      </c>
      <c r="I560" s="21">
        <v>0</v>
      </c>
      <c r="J560" s="23" t="s">
        <v>382</v>
      </c>
      <c r="K560" s="24">
        <v>262414854</v>
      </c>
      <c r="L560" s="24">
        <v>262414854</v>
      </c>
      <c r="M560" s="24">
        <v>-262414854</v>
      </c>
      <c r="N560" s="24">
        <f t="shared" si="105"/>
        <v>262414854</v>
      </c>
      <c r="O560" s="24">
        <v>0</v>
      </c>
      <c r="P560" s="24">
        <v>0</v>
      </c>
      <c r="Q560" s="24">
        <v>0</v>
      </c>
      <c r="R560" s="24">
        <v>0</v>
      </c>
      <c r="S560" s="24">
        <v>0</v>
      </c>
      <c r="T560" s="24">
        <v>0</v>
      </c>
      <c r="U560" s="24">
        <v>262414854</v>
      </c>
      <c r="V560" s="24">
        <v>0</v>
      </c>
      <c r="W560" s="24">
        <f t="shared" si="106"/>
        <v>262414854</v>
      </c>
      <c r="X560" s="25">
        <f t="shared" si="107"/>
        <v>0</v>
      </c>
      <c r="Y560" s="25">
        <f t="shared" si="108"/>
        <v>0</v>
      </c>
      <c r="Z560" s="25">
        <f t="shared" si="109"/>
        <v>0</v>
      </c>
      <c r="AA560" s="25">
        <f t="shared" si="110"/>
        <v>0</v>
      </c>
    </row>
    <row r="561" spans="1:27" ht="16" hidden="1" customHeight="1" outlineLevel="4" x14ac:dyDescent="0.35">
      <c r="A561" s="21" t="s">
        <v>374</v>
      </c>
      <c r="B561" s="21" t="s">
        <v>274</v>
      </c>
      <c r="C561" s="21">
        <v>6</v>
      </c>
      <c r="D561" s="21" t="s">
        <v>165</v>
      </c>
      <c r="E561" s="21" t="s">
        <v>33</v>
      </c>
      <c r="F561" s="22" t="s">
        <v>34</v>
      </c>
      <c r="G561" s="21">
        <v>1320</v>
      </c>
      <c r="H561" s="21">
        <v>709120000</v>
      </c>
      <c r="I561" s="21">
        <v>0</v>
      </c>
      <c r="J561" s="23" t="s">
        <v>166</v>
      </c>
      <c r="K561" s="24">
        <v>1766419813</v>
      </c>
      <c r="L561" s="24">
        <v>1736419813</v>
      </c>
      <c r="M561" s="24">
        <v>0</v>
      </c>
      <c r="N561" s="24">
        <f t="shared" si="105"/>
        <v>1736419813</v>
      </c>
      <c r="O561" s="24">
        <v>0</v>
      </c>
      <c r="P561" s="24">
        <v>0</v>
      </c>
      <c r="Q561" s="24">
        <v>0</v>
      </c>
      <c r="R561" s="24">
        <v>465076660.24000001</v>
      </c>
      <c r="S561" s="24">
        <v>465076660.24000001</v>
      </c>
      <c r="T561" s="24">
        <v>1271343152.76</v>
      </c>
      <c r="U561" s="24">
        <v>1271343152.76</v>
      </c>
      <c r="V561" s="24">
        <v>0</v>
      </c>
      <c r="W561" s="24">
        <f t="shared" si="106"/>
        <v>1271343152.76</v>
      </c>
      <c r="X561" s="25">
        <f t="shared" si="107"/>
        <v>0.26783653167173349</v>
      </c>
      <c r="Y561" s="25">
        <f t="shared" si="108"/>
        <v>0.26783653167173349</v>
      </c>
      <c r="Z561" s="25">
        <f t="shared" si="109"/>
        <v>0</v>
      </c>
      <c r="AA561" s="25">
        <f t="shared" si="110"/>
        <v>0.26783653167173349</v>
      </c>
    </row>
    <row r="562" spans="1:27" ht="16" hidden="1" customHeight="1" outlineLevel="4" x14ac:dyDescent="0.35">
      <c r="A562" s="21" t="s">
        <v>374</v>
      </c>
      <c r="B562" s="21" t="s">
        <v>274</v>
      </c>
      <c r="C562" s="21">
        <v>6</v>
      </c>
      <c r="D562" s="21" t="s">
        <v>167</v>
      </c>
      <c r="E562" s="21" t="s">
        <v>53</v>
      </c>
      <c r="F562" s="22" t="s">
        <v>34</v>
      </c>
      <c r="G562" s="21">
        <v>1320</v>
      </c>
      <c r="H562" s="21">
        <v>709120000</v>
      </c>
      <c r="I562" s="21">
        <v>0</v>
      </c>
      <c r="J562" s="23" t="s">
        <v>383</v>
      </c>
      <c r="K562" s="24">
        <v>202281955</v>
      </c>
      <c r="L562" s="24">
        <v>202281955</v>
      </c>
      <c r="M562" s="24">
        <v>0</v>
      </c>
      <c r="N562" s="24">
        <f t="shared" si="105"/>
        <v>202281955</v>
      </c>
      <c r="O562" s="24">
        <v>0</v>
      </c>
      <c r="P562" s="24">
        <v>34169152.5</v>
      </c>
      <c r="Q562" s="24">
        <v>0</v>
      </c>
      <c r="R562" s="24">
        <v>66971827.5</v>
      </c>
      <c r="S562" s="24">
        <v>66971827.5</v>
      </c>
      <c r="T562" s="24">
        <v>0</v>
      </c>
      <c r="U562" s="24">
        <v>101140975</v>
      </c>
      <c r="V562" s="24">
        <v>0</v>
      </c>
      <c r="W562" s="24">
        <f t="shared" si="106"/>
        <v>101140975</v>
      </c>
      <c r="X562" s="25">
        <f t="shared" si="107"/>
        <v>0.33108157126521742</v>
      </c>
      <c r="Y562" s="25">
        <f t="shared" si="108"/>
        <v>0.33108157126521742</v>
      </c>
      <c r="Z562" s="25">
        <f t="shared" si="109"/>
        <v>0.16891844109376933</v>
      </c>
      <c r="AA562" s="25">
        <f t="shared" si="110"/>
        <v>0.50000001235898672</v>
      </c>
    </row>
    <row r="563" spans="1:27" ht="16" hidden="1" customHeight="1" outlineLevel="4" x14ac:dyDescent="0.35">
      <c r="A563" s="21" t="s">
        <v>374</v>
      </c>
      <c r="B563" s="21" t="s">
        <v>274</v>
      </c>
      <c r="C563" s="21">
        <v>6</v>
      </c>
      <c r="D563" s="21" t="s">
        <v>384</v>
      </c>
      <c r="E563" s="21" t="s">
        <v>33</v>
      </c>
      <c r="F563" s="22" t="s">
        <v>34</v>
      </c>
      <c r="G563" s="21">
        <v>1320</v>
      </c>
      <c r="H563" s="21">
        <v>709120000</v>
      </c>
      <c r="I563" s="21">
        <v>0</v>
      </c>
      <c r="J563" s="23" t="s">
        <v>385</v>
      </c>
      <c r="K563" s="24">
        <v>5280000</v>
      </c>
      <c r="L563" s="24">
        <v>5280000</v>
      </c>
      <c r="M563" s="24">
        <v>0</v>
      </c>
      <c r="N563" s="24">
        <f t="shared" si="105"/>
        <v>5280000</v>
      </c>
      <c r="O563" s="24">
        <v>0</v>
      </c>
      <c r="P563" s="24">
        <v>2163367.23</v>
      </c>
      <c r="Q563" s="24">
        <v>0</v>
      </c>
      <c r="R563" s="24">
        <v>216632.77</v>
      </c>
      <c r="S563" s="24">
        <v>216632.77</v>
      </c>
      <c r="T563" s="24">
        <v>0</v>
      </c>
      <c r="U563" s="24">
        <v>2900000</v>
      </c>
      <c r="V563" s="24">
        <v>0</v>
      </c>
      <c r="W563" s="24">
        <f t="shared" si="106"/>
        <v>2900000</v>
      </c>
      <c r="X563" s="25">
        <f t="shared" si="107"/>
        <v>4.1028933712121213E-2</v>
      </c>
      <c r="Y563" s="25">
        <f t="shared" si="108"/>
        <v>4.1028933712121213E-2</v>
      </c>
      <c r="Z563" s="25">
        <f t="shared" si="109"/>
        <v>0.40972864204545456</v>
      </c>
      <c r="AA563" s="25">
        <f t="shared" si="110"/>
        <v>0.4507575757575758</v>
      </c>
    </row>
    <row r="564" spans="1:27" ht="16" hidden="1" customHeight="1" outlineLevel="3" x14ac:dyDescent="0.35">
      <c r="A564" s="38"/>
      <c r="B564" s="38"/>
      <c r="C564" s="38" t="s">
        <v>473</v>
      </c>
      <c r="D564" s="38"/>
      <c r="E564" s="38"/>
      <c r="F564" s="47"/>
      <c r="G564" s="38"/>
      <c r="H564" s="38"/>
      <c r="I564" s="38"/>
      <c r="J564" s="48"/>
      <c r="K564" s="49">
        <f t="shared" ref="K564:W564" si="116">SUBTOTAL(9,K557:K563)</f>
        <v>13017473212</v>
      </c>
      <c r="L564" s="49">
        <f t="shared" si="116"/>
        <v>12987473212</v>
      </c>
      <c r="M564" s="49">
        <f t="shared" si="116"/>
        <v>-262414854</v>
      </c>
      <c r="N564" s="49">
        <f t="shared" si="116"/>
        <v>12987473212</v>
      </c>
      <c r="O564" s="49">
        <f t="shared" si="116"/>
        <v>0</v>
      </c>
      <c r="P564" s="49">
        <f t="shared" si="116"/>
        <v>5023599712.2699995</v>
      </c>
      <c r="Q564" s="49">
        <f t="shared" si="116"/>
        <v>0</v>
      </c>
      <c r="R564" s="49">
        <f t="shared" si="116"/>
        <v>6172074517.9700003</v>
      </c>
      <c r="S564" s="49">
        <f t="shared" si="116"/>
        <v>6172074517.9700003</v>
      </c>
      <c r="T564" s="49">
        <f t="shared" si="116"/>
        <v>1425343152.76</v>
      </c>
      <c r="U564" s="49">
        <f t="shared" si="116"/>
        <v>1791798981.76</v>
      </c>
      <c r="V564" s="49">
        <f t="shared" si="116"/>
        <v>0</v>
      </c>
      <c r="W564" s="49">
        <f t="shared" si="116"/>
        <v>1791798981.76</v>
      </c>
      <c r="X564" s="50">
        <f t="shared" si="107"/>
        <v>0.47523289690154707</v>
      </c>
      <c r="Y564" s="50">
        <f t="shared" si="108"/>
        <v>0.47523289690154707</v>
      </c>
      <c r="Z564" s="50">
        <f t="shared" si="109"/>
        <v>0.38680347056487924</v>
      </c>
      <c r="AA564" s="50">
        <f t="shared" si="110"/>
        <v>0.86203636746642631</v>
      </c>
    </row>
    <row r="565" spans="1:27" ht="16" hidden="1" customHeight="1" outlineLevel="4" x14ac:dyDescent="0.35">
      <c r="A565" s="21" t="s">
        <v>374</v>
      </c>
      <c r="B565" s="21" t="s">
        <v>274</v>
      </c>
      <c r="C565" s="21">
        <v>7</v>
      </c>
      <c r="D565" s="21" t="s">
        <v>187</v>
      </c>
      <c r="E565" s="21" t="s">
        <v>53</v>
      </c>
      <c r="F565" s="22">
        <v>280</v>
      </c>
      <c r="G565" s="21">
        <v>2310</v>
      </c>
      <c r="H565" s="21">
        <v>709120000</v>
      </c>
      <c r="I565" s="21">
        <v>0</v>
      </c>
      <c r="J565" s="23" t="s">
        <v>386</v>
      </c>
      <c r="K565" s="24">
        <v>47295566</v>
      </c>
      <c r="L565" s="24">
        <v>47295566</v>
      </c>
      <c r="M565" s="24">
        <v>0</v>
      </c>
      <c r="N565" s="24">
        <f t="shared" si="105"/>
        <v>47295566</v>
      </c>
      <c r="O565" s="24">
        <v>0</v>
      </c>
      <c r="P565" s="24">
        <v>7668622.4500000002</v>
      </c>
      <c r="Q565" s="24">
        <v>0</v>
      </c>
      <c r="R565" s="24">
        <v>15979159.550000001</v>
      </c>
      <c r="S565" s="24">
        <v>15979159.550000001</v>
      </c>
      <c r="T565" s="24">
        <v>0</v>
      </c>
      <c r="U565" s="24">
        <v>23647784</v>
      </c>
      <c r="V565" s="24">
        <v>0</v>
      </c>
      <c r="W565" s="24">
        <f t="shared" si="106"/>
        <v>23647784</v>
      </c>
      <c r="X565" s="25">
        <f t="shared" si="107"/>
        <v>0.33785745475590673</v>
      </c>
      <c r="Y565" s="25">
        <f t="shared" si="108"/>
        <v>0.33785745475590673</v>
      </c>
      <c r="Z565" s="25">
        <f t="shared" si="109"/>
        <v>0.1621425241004622</v>
      </c>
      <c r="AA565" s="25">
        <f t="shared" si="110"/>
        <v>0.49999997885636893</v>
      </c>
    </row>
    <row r="566" spans="1:27" ht="16" hidden="1" customHeight="1" outlineLevel="4" x14ac:dyDescent="0.35">
      <c r="A566" s="21" t="s">
        <v>374</v>
      </c>
      <c r="B566" s="21" t="s">
        <v>274</v>
      </c>
      <c r="C566" s="21">
        <v>7</v>
      </c>
      <c r="D566" s="21" t="s">
        <v>187</v>
      </c>
      <c r="E566" s="21" t="s">
        <v>119</v>
      </c>
      <c r="F566" s="22">
        <v>280</v>
      </c>
      <c r="G566" s="21">
        <v>2310</v>
      </c>
      <c r="H566" s="21">
        <v>709120000</v>
      </c>
      <c r="I566" s="21">
        <v>0</v>
      </c>
      <c r="J566" s="23" t="s">
        <v>387</v>
      </c>
      <c r="K566" s="24">
        <v>1071193</v>
      </c>
      <c r="L566" s="24">
        <v>1071193</v>
      </c>
      <c r="M566" s="24">
        <v>0</v>
      </c>
      <c r="N566" s="24">
        <f t="shared" si="105"/>
        <v>1071193</v>
      </c>
      <c r="O566" s="24">
        <v>0</v>
      </c>
      <c r="P566" s="24">
        <v>173685.46</v>
      </c>
      <c r="Q566" s="24">
        <v>0</v>
      </c>
      <c r="R566" s="24">
        <v>361910.54</v>
      </c>
      <c r="S566" s="24">
        <v>361910.54</v>
      </c>
      <c r="T566" s="24">
        <v>0</v>
      </c>
      <c r="U566" s="24">
        <v>535597</v>
      </c>
      <c r="V566" s="24">
        <v>0</v>
      </c>
      <c r="W566" s="24">
        <f t="shared" si="106"/>
        <v>535597</v>
      </c>
      <c r="X566" s="25">
        <f t="shared" si="107"/>
        <v>0.33785745425894304</v>
      </c>
      <c r="Y566" s="25">
        <f t="shared" si="108"/>
        <v>0.33785745425894304</v>
      </c>
      <c r="Z566" s="25">
        <f t="shared" si="109"/>
        <v>0.16214207897176325</v>
      </c>
      <c r="AA566" s="25">
        <f t="shared" si="110"/>
        <v>0.49999953323070628</v>
      </c>
    </row>
    <row r="567" spans="1:27" ht="16" hidden="1" customHeight="1" outlineLevel="3" x14ac:dyDescent="0.35">
      <c r="A567" s="38"/>
      <c r="B567" s="38"/>
      <c r="C567" s="38" t="s">
        <v>474</v>
      </c>
      <c r="D567" s="38"/>
      <c r="E567" s="38"/>
      <c r="F567" s="47"/>
      <c r="G567" s="38"/>
      <c r="H567" s="38"/>
      <c r="I567" s="38"/>
      <c r="J567" s="48"/>
      <c r="K567" s="49">
        <f t="shared" ref="K567:W567" si="117">SUBTOTAL(9,K565:K566)</f>
        <v>48366759</v>
      </c>
      <c r="L567" s="49">
        <f t="shared" si="117"/>
        <v>48366759</v>
      </c>
      <c r="M567" s="49">
        <f t="shared" si="117"/>
        <v>0</v>
      </c>
      <c r="N567" s="49">
        <f t="shared" si="117"/>
        <v>48366759</v>
      </c>
      <c r="O567" s="49">
        <f t="shared" si="117"/>
        <v>0</v>
      </c>
      <c r="P567" s="49">
        <f t="shared" si="117"/>
        <v>7842307.9100000001</v>
      </c>
      <c r="Q567" s="49">
        <f t="shared" si="117"/>
        <v>0</v>
      </c>
      <c r="R567" s="49">
        <f t="shared" si="117"/>
        <v>16341070.09</v>
      </c>
      <c r="S567" s="49">
        <f t="shared" si="117"/>
        <v>16341070.09</v>
      </c>
      <c r="T567" s="49">
        <f t="shared" si="117"/>
        <v>0</v>
      </c>
      <c r="U567" s="49">
        <f t="shared" si="117"/>
        <v>24183381</v>
      </c>
      <c r="V567" s="49">
        <f t="shared" si="117"/>
        <v>0</v>
      </c>
      <c r="W567" s="49">
        <f t="shared" si="117"/>
        <v>24183381</v>
      </c>
      <c r="X567" s="50">
        <f t="shared" si="107"/>
        <v>0.33785745474490031</v>
      </c>
      <c r="Y567" s="50">
        <f t="shared" si="108"/>
        <v>0.33785745474490031</v>
      </c>
      <c r="Z567" s="50">
        <f t="shared" si="109"/>
        <v>0.16214251424206447</v>
      </c>
      <c r="AA567" s="50">
        <f t="shared" si="110"/>
        <v>0.49999996898696475</v>
      </c>
    </row>
    <row r="568" spans="1:27" ht="16" customHeight="1" outlineLevel="2" collapsed="1" x14ac:dyDescent="0.35">
      <c r="A568" s="38"/>
      <c r="B568" s="38" t="s">
        <v>464</v>
      </c>
      <c r="C568" s="38"/>
      <c r="D568" s="38"/>
      <c r="E568" s="38"/>
      <c r="F568" s="47"/>
      <c r="G568" s="38"/>
      <c r="H568" s="38"/>
      <c r="I568" s="38"/>
      <c r="J568" s="48"/>
      <c r="K568" s="49">
        <f t="shared" ref="K568:W568" si="118">SUBTOTAL(9,K539:K566)</f>
        <v>754942829289</v>
      </c>
      <c r="L568" s="49">
        <f t="shared" si="118"/>
        <v>754912829289</v>
      </c>
      <c r="M568" s="49">
        <f t="shared" si="118"/>
        <v>-354482251.18000001</v>
      </c>
      <c r="N568" s="49">
        <f t="shared" si="118"/>
        <v>754912829289</v>
      </c>
      <c r="O568" s="49">
        <f t="shared" si="118"/>
        <v>0</v>
      </c>
      <c r="P568" s="49">
        <f t="shared" si="118"/>
        <v>64266710743.620003</v>
      </c>
      <c r="Q568" s="49">
        <f t="shared" si="118"/>
        <v>0</v>
      </c>
      <c r="R568" s="49">
        <f t="shared" si="118"/>
        <v>330385554673.02002</v>
      </c>
      <c r="S568" s="49">
        <f t="shared" si="118"/>
        <v>330385554673.02002</v>
      </c>
      <c r="T568" s="49">
        <f t="shared" si="118"/>
        <v>359696135754.42999</v>
      </c>
      <c r="U568" s="49">
        <f t="shared" si="118"/>
        <v>360260563872.35999</v>
      </c>
      <c r="V568" s="49">
        <f t="shared" si="118"/>
        <v>0</v>
      </c>
      <c r="W568" s="49">
        <f t="shared" si="118"/>
        <v>360260563872.35999</v>
      </c>
      <c r="X568" s="50">
        <f t="shared" si="107"/>
        <v>0.43764729099144761</v>
      </c>
      <c r="Y568" s="50">
        <f t="shared" si="108"/>
        <v>0.43764729099144761</v>
      </c>
      <c r="Z568" s="50">
        <f t="shared" si="109"/>
        <v>8.513130026436079E-2</v>
      </c>
      <c r="AA568" s="50">
        <f t="shared" si="110"/>
        <v>0.52277859125580839</v>
      </c>
    </row>
    <row r="569" spans="1:27" ht="16" hidden="1" customHeight="1" outlineLevel="4" x14ac:dyDescent="0.35">
      <c r="A569" s="21" t="s">
        <v>374</v>
      </c>
      <c r="B569" s="21" t="s">
        <v>279</v>
      </c>
      <c r="C569" s="21">
        <v>0</v>
      </c>
      <c r="D569" s="21" t="s">
        <v>32</v>
      </c>
      <c r="E569" s="21" t="s">
        <v>33</v>
      </c>
      <c r="F569" s="22">
        <v>280</v>
      </c>
      <c r="G569" s="21">
        <v>1111</v>
      </c>
      <c r="H569" s="21">
        <v>709210000</v>
      </c>
      <c r="I569" s="21">
        <v>0</v>
      </c>
      <c r="J569" s="23" t="s">
        <v>35</v>
      </c>
      <c r="K569" s="24">
        <v>147474078495</v>
      </c>
      <c r="L569" s="24">
        <v>147474078495</v>
      </c>
      <c r="M569" s="24">
        <v>0</v>
      </c>
      <c r="N569" s="24">
        <f t="shared" si="105"/>
        <v>147474078495</v>
      </c>
      <c r="O569" s="24">
        <v>0</v>
      </c>
      <c r="P569" s="24">
        <v>0</v>
      </c>
      <c r="Q569" s="24">
        <v>0</v>
      </c>
      <c r="R569" s="24">
        <v>63012139289.959999</v>
      </c>
      <c r="S569" s="24">
        <v>63012139289.959999</v>
      </c>
      <c r="T569" s="24">
        <v>84461939205.039993</v>
      </c>
      <c r="U569" s="24">
        <v>84461939205.039993</v>
      </c>
      <c r="V569" s="24">
        <v>0</v>
      </c>
      <c r="W569" s="24">
        <f t="shared" si="106"/>
        <v>84461939205.040009</v>
      </c>
      <c r="X569" s="25">
        <f t="shared" si="107"/>
        <v>0.42727603340878906</v>
      </c>
      <c r="Y569" s="25">
        <f t="shared" si="108"/>
        <v>0.42727603340878906</v>
      </c>
      <c r="Z569" s="25">
        <f t="shared" si="109"/>
        <v>0</v>
      </c>
      <c r="AA569" s="25">
        <f t="shared" si="110"/>
        <v>0.42727603340878906</v>
      </c>
    </row>
    <row r="570" spans="1:27" ht="16" hidden="1" customHeight="1" outlineLevel="4" x14ac:dyDescent="0.35">
      <c r="A570" s="21" t="s">
        <v>374</v>
      </c>
      <c r="B570" s="21" t="s">
        <v>279</v>
      </c>
      <c r="C570" s="21">
        <v>0</v>
      </c>
      <c r="D570" s="21" t="s">
        <v>36</v>
      </c>
      <c r="E570" s="21" t="s">
        <v>33</v>
      </c>
      <c r="F570" s="22">
        <v>280</v>
      </c>
      <c r="G570" s="21">
        <v>1111</v>
      </c>
      <c r="H570" s="21">
        <v>709210000</v>
      </c>
      <c r="I570" s="21">
        <v>0</v>
      </c>
      <c r="J570" s="23" t="s">
        <v>37</v>
      </c>
      <c r="K570" s="24">
        <v>11910357423</v>
      </c>
      <c r="L570" s="24">
        <v>11910357423</v>
      </c>
      <c r="M570" s="24">
        <v>0</v>
      </c>
      <c r="N570" s="24">
        <f t="shared" si="105"/>
        <v>11910357423</v>
      </c>
      <c r="O570" s="24">
        <v>0</v>
      </c>
      <c r="P570" s="24">
        <v>0</v>
      </c>
      <c r="Q570" s="24">
        <v>0</v>
      </c>
      <c r="R570" s="24">
        <v>5457227158.8800001</v>
      </c>
      <c r="S570" s="24">
        <v>5457227158.8800001</v>
      </c>
      <c r="T570" s="24">
        <v>6453130264.1199999</v>
      </c>
      <c r="U570" s="24">
        <v>6453130264.1199999</v>
      </c>
      <c r="V570" s="24">
        <v>0</v>
      </c>
      <c r="W570" s="24">
        <f t="shared" si="106"/>
        <v>6453130264.1199999</v>
      </c>
      <c r="X570" s="25">
        <f t="shared" si="107"/>
        <v>0.45819172045513851</v>
      </c>
      <c r="Y570" s="25">
        <f t="shared" si="108"/>
        <v>0.45819172045513851</v>
      </c>
      <c r="Z570" s="25">
        <f t="shared" si="109"/>
        <v>0</v>
      </c>
      <c r="AA570" s="25">
        <f t="shared" si="110"/>
        <v>0.45819172045513851</v>
      </c>
    </row>
    <row r="571" spans="1:27" ht="16" hidden="1" customHeight="1" outlineLevel="4" x14ac:dyDescent="0.35">
      <c r="A571" s="21" t="s">
        <v>374</v>
      </c>
      <c r="B571" s="21" t="s">
        <v>279</v>
      </c>
      <c r="C571" s="21">
        <v>0</v>
      </c>
      <c r="D571" s="21" t="s">
        <v>375</v>
      </c>
      <c r="E571" s="21" t="s">
        <v>33</v>
      </c>
      <c r="F571" s="22">
        <v>280</v>
      </c>
      <c r="G571" s="21">
        <v>1111</v>
      </c>
      <c r="H571" s="21">
        <v>709210000</v>
      </c>
      <c r="I571" s="21">
        <v>0</v>
      </c>
      <c r="J571" s="23" t="s">
        <v>376</v>
      </c>
      <c r="K571" s="24">
        <v>106709109</v>
      </c>
      <c r="L571" s="24">
        <v>106709109</v>
      </c>
      <c r="M571" s="24">
        <v>0</v>
      </c>
      <c r="N571" s="24">
        <f t="shared" si="105"/>
        <v>106709109</v>
      </c>
      <c r="O571" s="24">
        <v>0</v>
      </c>
      <c r="P571" s="24">
        <v>0</v>
      </c>
      <c r="Q571" s="24">
        <v>0</v>
      </c>
      <c r="R571" s="24">
        <v>42171051.479999997</v>
      </c>
      <c r="S571" s="24">
        <v>42171051.479999997</v>
      </c>
      <c r="T571" s="24">
        <v>64538057.520000003</v>
      </c>
      <c r="U571" s="24">
        <v>64538057.520000003</v>
      </c>
      <c r="V571" s="24">
        <v>0</v>
      </c>
      <c r="W571" s="24">
        <f t="shared" si="106"/>
        <v>64538057.520000003</v>
      </c>
      <c r="X571" s="25">
        <f t="shared" si="107"/>
        <v>0.39519636022825377</v>
      </c>
      <c r="Y571" s="25">
        <f t="shared" si="108"/>
        <v>0.39519636022825377</v>
      </c>
      <c r="Z571" s="25">
        <f t="shared" si="109"/>
        <v>0</v>
      </c>
      <c r="AA571" s="25">
        <f t="shared" si="110"/>
        <v>0.39519636022825377</v>
      </c>
    </row>
    <row r="572" spans="1:27" ht="16" hidden="1" customHeight="1" outlineLevel="4" x14ac:dyDescent="0.35">
      <c r="A572" s="21" t="s">
        <v>374</v>
      </c>
      <c r="B572" s="21" t="s">
        <v>279</v>
      </c>
      <c r="C572" s="21">
        <v>0</v>
      </c>
      <c r="D572" s="21" t="s">
        <v>377</v>
      </c>
      <c r="E572" s="21" t="s">
        <v>33</v>
      </c>
      <c r="F572" s="22">
        <v>280</v>
      </c>
      <c r="G572" s="21">
        <v>1111</v>
      </c>
      <c r="H572" s="21">
        <v>709210000</v>
      </c>
      <c r="I572" s="21">
        <v>0</v>
      </c>
      <c r="J572" s="23" t="s">
        <v>378</v>
      </c>
      <c r="K572" s="24">
        <v>74122052</v>
      </c>
      <c r="L572" s="24">
        <v>74122052</v>
      </c>
      <c r="M572" s="24">
        <v>0</v>
      </c>
      <c r="N572" s="24">
        <f t="shared" si="105"/>
        <v>74122052</v>
      </c>
      <c r="O572" s="24">
        <v>0</v>
      </c>
      <c r="P572" s="24">
        <v>56740982.270000003</v>
      </c>
      <c r="Q572" s="24">
        <v>0</v>
      </c>
      <c r="R572" s="24">
        <v>17381069.73</v>
      </c>
      <c r="S572" s="24">
        <v>17381069.73</v>
      </c>
      <c r="T572" s="24">
        <v>0</v>
      </c>
      <c r="U572" s="24">
        <v>0</v>
      </c>
      <c r="V572" s="24">
        <v>0</v>
      </c>
      <c r="W572" s="24">
        <f t="shared" si="106"/>
        <v>0</v>
      </c>
      <c r="X572" s="25">
        <f t="shared" si="107"/>
        <v>0.23449256005486735</v>
      </c>
      <c r="Y572" s="25">
        <f t="shared" si="108"/>
        <v>0.23449256005486735</v>
      </c>
      <c r="Z572" s="25">
        <f t="shared" si="109"/>
        <v>0.76550743994513271</v>
      </c>
      <c r="AA572" s="25">
        <f t="shared" si="110"/>
        <v>1</v>
      </c>
    </row>
    <row r="573" spans="1:27" ht="16" hidden="1" customHeight="1" outlineLevel="4" x14ac:dyDescent="0.35">
      <c r="A573" s="21" t="s">
        <v>374</v>
      </c>
      <c r="B573" s="21" t="s">
        <v>279</v>
      </c>
      <c r="C573" s="21">
        <v>0</v>
      </c>
      <c r="D573" s="21" t="s">
        <v>42</v>
      </c>
      <c r="E573" s="21" t="s">
        <v>33</v>
      </c>
      <c r="F573" s="22">
        <v>280</v>
      </c>
      <c r="G573" s="21">
        <v>1111</v>
      </c>
      <c r="H573" s="21">
        <v>709210000</v>
      </c>
      <c r="I573" s="21">
        <v>0</v>
      </c>
      <c r="J573" s="23" t="s">
        <v>43</v>
      </c>
      <c r="K573" s="24">
        <v>42929723286</v>
      </c>
      <c r="L573" s="24">
        <v>42929723286</v>
      </c>
      <c r="M573" s="24">
        <v>0</v>
      </c>
      <c r="N573" s="24">
        <f t="shared" si="105"/>
        <v>42929723286</v>
      </c>
      <c r="O573" s="24">
        <v>0</v>
      </c>
      <c r="P573" s="24">
        <v>0</v>
      </c>
      <c r="Q573" s="24">
        <v>0</v>
      </c>
      <c r="R573" s="24">
        <v>16958670530.780001</v>
      </c>
      <c r="S573" s="24">
        <v>16958670530.780001</v>
      </c>
      <c r="T573" s="24">
        <v>25971052755.220001</v>
      </c>
      <c r="U573" s="24">
        <v>25971052755.220001</v>
      </c>
      <c r="V573" s="24">
        <v>0</v>
      </c>
      <c r="W573" s="24">
        <f t="shared" si="106"/>
        <v>25971052755.220001</v>
      </c>
      <c r="X573" s="25">
        <f t="shared" si="107"/>
        <v>0.39503330635980288</v>
      </c>
      <c r="Y573" s="25">
        <f t="shared" si="108"/>
        <v>0.39503330635980288</v>
      </c>
      <c r="Z573" s="25">
        <f t="shared" si="109"/>
        <v>0</v>
      </c>
      <c r="AA573" s="25">
        <f t="shared" si="110"/>
        <v>0.39503330635980288</v>
      </c>
    </row>
    <row r="574" spans="1:27" ht="16" hidden="1" customHeight="1" outlineLevel="4" x14ac:dyDescent="0.35">
      <c r="A574" s="21" t="s">
        <v>374</v>
      </c>
      <c r="B574" s="21" t="s">
        <v>279</v>
      </c>
      <c r="C574" s="21">
        <v>0</v>
      </c>
      <c r="D574" s="21" t="s">
        <v>44</v>
      </c>
      <c r="E574" s="21" t="s">
        <v>33</v>
      </c>
      <c r="F574" s="22">
        <v>280</v>
      </c>
      <c r="G574" s="21">
        <v>1111</v>
      </c>
      <c r="H574" s="21">
        <v>709210000</v>
      </c>
      <c r="I574" s="21">
        <v>0</v>
      </c>
      <c r="J574" s="23" t="s">
        <v>45</v>
      </c>
      <c r="K574" s="24">
        <v>6901002780</v>
      </c>
      <c r="L574" s="24">
        <v>6901002780</v>
      </c>
      <c r="M574" s="24">
        <v>0</v>
      </c>
      <c r="N574" s="24">
        <f t="shared" si="105"/>
        <v>6901002780</v>
      </c>
      <c r="O574" s="24">
        <v>0</v>
      </c>
      <c r="P574" s="24">
        <v>0</v>
      </c>
      <c r="Q574" s="24">
        <v>0</v>
      </c>
      <c r="R574" s="24">
        <v>2719158770.3899999</v>
      </c>
      <c r="S574" s="24">
        <v>2719158770.3899999</v>
      </c>
      <c r="T574" s="24">
        <v>4181844009.6100001</v>
      </c>
      <c r="U574" s="24">
        <v>4181844009.6100001</v>
      </c>
      <c r="V574" s="24">
        <v>0</v>
      </c>
      <c r="W574" s="24">
        <f t="shared" si="106"/>
        <v>4181844009.6100001</v>
      </c>
      <c r="X574" s="25">
        <f t="shared" si="107"/>
        <v>0.39402371757775179</v>
      </c>
      <c r="Y574" s="25">
        <f t="shared" si="108"/>
        <v>0.39402371757775179</v>
      </c>
      <c r="Z574" s="25">
        <f t="shared" si="109"/>
        <v>0</v>
      </c>
      <c r="AA574" s="25">
        <f t="shared" si="110"/>
        <v>0.39402371757775179</v>
      </c>
    </row>
    <row r="575" spans="1:27" ht="16" hidden="1" customHeight="1" outlineLevel="4" x14ac:dyDescent="0.35">
      <c r="A575" s="21" t="s">
        <v>374</v>
      </c>
      <c r="B575" s="21" t="s">
        <v>279</v>
      </c>
      <c r="C575" s="21">
        <v>0</v>
      </c>
      <c r="D575" s="21" t="s">
        <v>46</v>
      </c>
      <c r="E575" s="21" t="s">
        <v>33</v>
      </c>
      <c r="F575" s="22">
        <v>280</v>
      </c>
      <c r="G575" s="21">
        <v>1111</v>
      </c>
      <c r="H575" s="21">
        <v>709210000</v>
      </c>
      <c r="I575" s="21">
        <v>0</v>
      </c>
      <c r="J575" s="23" t="s">
        <v>47</v>
      </c>
      <c r="K575" s="24">
        <v>23636821502</v>
      </c>
      <c r="L575" s="24">
        <v>23636821502</v>
      </c>
      <c r="M575" s="24">
        <v>0</v>
      </c>
      <c r="N575" s="24">
        <f t="shared" si="105"/>
        <v>23636821502</v>
      </c>
      <c r="O575" s="24">
        <v>0</v>
      </c>
      <c r="P575" s="24">
        <v>0</v>
      </c>
      <c r="Q575" s="24">
        <v>0</v>
      </c>
      <c r="R575" s="24">
        <v>366345992.72000003</v>
      </c>
      <c r="S575" s="24">
        <v>366345992.72000003</v>
      </c>
      <c r="T575" s="24">
        <v>23270475509.279999</v>
      </c>
      <c r="U575" s="24">
        <v>23270475509.279999</v>
      </c>
      <c r="V575" s="24">
        <v>0</v>
      </c>
      <c r="W575" s="24">
        <f t="shared" si="106"/>
        <v>23270475509.279999</v>
      </c>
      <c r="X575" s="25">
        <f t="shared" si="107"/>
        <v>1.5498953304233487E-2</v>
      </c>
      <c r="Y575" s="25">
        <f t="shared" si="108"/>
        <v>1.5498953304233487E-2</v>
      </c>
      <c r="Z575" s="25">
        <f t="shared" si="109"/>
        <v>0</v>
      </c>
      <c r="AA575" s="25">
        <f t="shared" si="110"/>
        <v>1.5498953304233487E-2</v>
      </c>
    </row>
    <row r="576" spans="1:27" ht="16" hidden="1" customHeight="1" outlineLevel="4" x14ac:dyDescent="0.35">
      <c r="A576" s="21" t="s">
        <v>374</v>
      </c>
      <c r="B576" s="21" t="s">
        <v>279</v>
      </c>
      <c r="C576" s="21">
        <v>0</v>
      </c>
      <c r="D576" s="21" t="s">
        <v>48</v>
      </c>
      <c r="E576" s="21" t="s">
        <v>33</v>
      </c>
      <c r="F576" s="22">
        <v>280</v>
      </c>
      <c r="G576" s="21">
        <v>1111</v>
      </c>
      <c r="H576" s="21">
        <v>709210000</v>
      </c>
      <c r="I576" s="21">
        <v>0</v>
      </c>
      <c r="J576" s="23" t="s">
        <v>49</v>
      </c>
      <c r="K576" s="24">
        <v>21800890771</v>
      </c>
      <c r="L576" s="24">
        <v>21800890771</v>
      </c>
      <c r="M576" s="24">
        <v>0</v>
      </c>
      <c r="N576" s="24">
        <f t="shared" si="105"/>
        <v>21800890771</v>
      </c>
      <c r="O576" s="24">
        <v>0</v>
      </c>
      <c r="P576" s="24">
        <v>13755165.710000001</v>
      </c>
      <c r="Q576" s="24">
        <v>0</v>
      </c>
      <c r="R576" s="24">
        <v>21535446124.57</v>
      </c>
      <c r="S576" s="24">
        <v>21535446124.57</v>
      </c>
      <c r="T576" s="24">
        <v>251689480.72</v>
      </c>
      <c r="U576" s="24">
        <v>251689480.72</v>
      </c>
      <c r="V576" s="24">
        <v>0</v>
      </c>
      <c r="W576" s="24">
        <f t="shared" si="106"/>
        <v>251689480.72000122</v>
      </c>
      <c r="X576" s="25">
        <f t="shared" si="107"/>
        <v>0.9878241375906025</v>
      </c>
      <c r="Y576" s="25">
        <f t="shared" si="108"/>
        <v>0.9878241375906025</v>
      </c>
      <c r="Z576" s="25">
        <f t="shared" si="109"/>
        <v>6.3094512304503678E-4</v>
      </c>
      <c r="AA576" s="25">
        <f t="shared" si="110"/>
        <v>0.98845508271364757</v>
      </c>
    </row>
    <row r="577" spans="1:27" ht="16" hidden="1" customHeight="1" outlineLevel="4" x14ac:dyDescent="0.35">
      <c r="A577" s="21" t="s">
        <v>374</v>
      </c>
      <c r="B577" s="21" t="s">
        <v>279</v>
      </c>
      <c r="C577" s="21">
        <v>0</v>
      </c>
      <c r="D577" s="21" t="s">
        <v>50</v>
      </c>
      <c r="E577" s="21" t="s">
        <v>33</v>
      </c>
      <c r="F577" s="22">
        <v>280</v>
      </c>
      <c r="G577" s="21">
        <v>1111</v>
      </c>
      <c r="H577" s="21">
        <v>709210000</v>
      </c>
      <c r="I577" s="21">
        <v>0</v>
      </c>
      <c r="J577" s="23" t="s">
        <v>51</v>
      </c>
      <c r="K577" s="24">
        <v>50404321735</v>
      </c>
      <c r="L577" s="24">
        <v>50404321735</v>
      </c>
      <c r="M577" s="24">
        <v>0</v>
      </c>
      <c r="N577" s="24">
        <f t="shared" si="105"/>
        <v>50404321735</v>
      </c>
      <c r="O577" s="24">
        <v>0</v>
      </c>
      <c r="P577" s="24">
        <v>0</v>
      </c>
      <c r="Q577" s="24">
        <v>0</v>
      </c>
      <c r="R577" s="24">
        <v>21931658343.41</v>
      </c>
      <c r="S577" s="24">
        <v>21931658343.41</v>
      </c>
      <c r="T577" s="24">
        <v>28472663391.59</v>
      </c>
      <c r="U577" s="24">
        <v>28472663391.59</v>
      </c>
      <c r="V577" s="24">
        <v>0</v>
      </c>
      <c r="W577" s="24">
        <f t="shared" si="106"/>
        <v>28472663391.59</v>
      </c>
      <c r="X577" s="25">
        <f t="shared" si="107"/>
        <v>0.43511464073885131</v>
      </c>
      <c r="Y577" s="25">
        <f t="shared" si="108"/>
        <v>0.43511464073885131</v>
      </c>
      <c r="Z577" s="25">
        <f t="shared" si="109"/>
        <v>0</v>
      </c>
      <c r="AA577" s="25">
        <f t="shared" si="110"/>
        <v>0.43511464073885131</v>
      </c>
    </row>
    <row r="578" spans="1:27" ht="16" hidden="1" customHeight="1" outlineLevel="4" x14ac:dyDescent="0.35">
      <c r="A578" s="21" t="s">
        <v>374</v>
      </c>
      <c r="B578" s="21" t="s">
        <v>279</v>
      </c>
      <c r="C578" s="21">
        <v>0</v>
      </c>
      <c r="D578" s="21" t="s">
        <v>52</v>
      </c>
      <c r="E578" s="21" t="s">
        <v>53</v>
      </c>
      <c r="F578" s="22" t="s">
        <v>34</v>
      </c>
      <c r="G578" s="21">
        <v>1112</v>
      </c>
      <c r="H578" s="21">
        <v>709210000</v>
      </c>
      <c r="I578" s="21">
        <v>0</v>
      </c>
      <c r="J578" s="23" t="s">
        <v>54</v>
      </c>
      <c r="K578" s="24">
        <v>25794288547</v>
      </c>
      <c r="L578" s="24">
        <v>25794288547</v>
      </c>
      <c r="M578" s="24">
        <v>0</v>
      </c>
      <c r="N578" s="24">
        <f t="shared" si="105"/>
        <v>25794288547</v>
      </c>
      <c r="O578" s="24">
        <v>0</v>
      </c>
      <c r="P578" s="24">
        <v>13940990460</v>
      </c>
      <c r="Q578" s="24">
        <v>0</v>
      </c>
      <c r="R578" s="24">
        <v>11853298087</v>
      </c>
      <c r="S578" s="24">
        <v>11853298087</v>
      </c>
      <c r="T578" s="24">
        <v>0</v>
      </c>
      <c r="U578" s="24">
        <v>0</v>
      </c>
      <c r="V578" s="24">
        <v>0</v>
      </c>
      <c r="W578" s="24">
        <f t="shared" si="106"/>
        <v>0</v>
      </c>
      <c r="X578" s="25">
        <f t="shared" si="107"/>
        <v>0.4595318868904642</v>
      </c>
      <c r="Y578" s="25">
        <f t="shared" si="108"/>
        <v>0.4595318868904642</v>
      </c>
      <c r="Z578" s="25">
        <f t="shared" si="109"/>
        <v>0.5404681131095358</v>
      </c>
      <c r="AA578" s="25">
        <f t="shared" si="110"/>
        <v>1</v>
      </c>
    </row>
    <row r="579" spans="1:27" ht="16" hidden="1" customHeight="1" outlineLevel="4" x14ac:dyDescent="0.35">
      <c r="A579" s="21" t="s">
        <v>374</v>
      </c>
      <c r="B579" s="21" t="s">
        <v>279</v>
      </c>
      <c r="C579" s="21">
        <v>0</v>
      </c>
      <c r="D579" s="21" t="s">
        <v>55</v>
      </c>
      <c r="E579" s="21" t="s">
        <v>53</v>
      </c>
      <c r="F579" s="22" t="s">
        <v>34</v>
      </c>
      <c r="G579" s="21">
        <v>1112</v>
      </c>
      <c r="H579" s="21">
        <v>709210000</v>
      </c>
      <c r="I579" s="21">
        <v>0</v>
      </c>
      <c r="J579" s="23" t="s">
        <v>56</v>
      </c>
      <c r="K579" s="24">
        <v>1418776801</v>
      </c>
      <c r="L579" s="24">
        <v>1418776801</v>
      </c>
      <c r="M579" s="24">
        <v>0</v>
      </c>
      <c r="N579" s="24">
        <f t="shared" si="105"/>
        <v>1418776801</v>
      </c>
      <c r="O579" s="24">
        <v>0</v>
      </c>
      <c r="P579" s="24">
        <v>778173191</v>
      </c>
      <c r="Q579" s="24">
        <v>0</v>
      </c>
      <c r="R579" s="24">
        <v>640603610</v>
      </c>
      <c r="S579" s="24">
        <v>640603610</v>
      </c>
      <c r="T579" s="24">
        <v>0</v>
      </c>
      <c r="U579" s="24">
        <v>0</v>
      </c>
      <c r="V579" s="24">
        <v>0</v>
      </c>
      <c r="W579" s="24">
        <f t="shared" si="106"/>
        <v>0</v>
      </c>
      <c r="X579" s="25">
        <f t="shared" si="107"/>
        <v>0.45151824413007158</v>
      </c>
      <c r="Y579" s="25">
        <f t="shared" si="108"/>
        <v>0.45151824413007158</v>
      </c>
      <c r="Z579" s="25">
        <f t="shared" si="109"/>
        <v>0.54848175586992842</v>
      </c>
      <c r="AA579" s="25">
        <f t="shared" si="110"/>
        <v>1</v>
      </c>
    </row>
    <row r="580" spans="1:27" ht="16" hidden="1" customHeight="1" outlineLevel="4" x14ac:dyDescent="0.35">
      <c r="A580" s="21" t="s">
        <v>374</v>
      </c>
      <c r="B580" s="21" t="s">
        <v>279</v>
      </c>
      <c r="C580" s="21">
        <v>0</v>
      </c>
      <c r="D580" s="21" t="s">
        <v>57</v>
      </c>
      <c r="E580" s="21" t="s">
        <v>53</v>
      </c>
      <c r="F580" s="22" t="s">
        <v>34</v>
      </c>
      <c r="G580" s="21">
        <v>1112</v>
      </c>
      <c r="H580" s="21">
        <v>709210000</v>
      </c>
      <c r="I580" s="21">
        <v>0</v>
      </c>
      <c r="J580" s="23" t="s">
        <v>58</v>
      </c>
      <c r="K580" s="24">
        <v>1325521952</v>
      </c>
      <c r="L580" s="24">
        <v>1325521952</v>
      </c>
      <c r="M580" s="24">
        <v>0</v>
      </c>
      <c r="N580" s="24">
        <f t="shared" si="105"/>
        <v>1325521952</v>
      </c>
      <c r="O580" s="24">
        <v>0</v>
      </c>
      <c r="P580" s="24">
        <v>696698955</v>
      </c>
      <c r="Q580" s="24">
        <v>0</v>
      </c>
      <c r="R580" s="24">
        <v>373822997</v>
      </c>
      <c r="S580" s="24">
        <v>373822997</v>
      </c>
      <c r="T580" s="24">
        <v>255000000</v>
      </c>
      <c r="U580" s="24">
        <v>255000000</v>
      </c>
      <c r="V580" s="24">
        <v>0</v>
      </c>
      <c r="W580" s="24">
        <f t="shared" si="106"/>
        <v>255000000</v>
      </c>
      <c r="X580" s="25">
        <f t="shared" si="107"/>
        <v>0.28201946896161251</v>
      </c>
      <c r="Y580" s="25">
        <f t="shared" si="108"/>
        <v>0.28201946896161251</v>
      </c>
      <c r="Z580" s="25">
        <f t="shared" si="109"/>
        <v>0.52560348317792327</v>
      </c>
      <c r="AA580" s="25">
        <f t="shared" si="110"/>
        <v>0.80762295213953572</v>
      </c>
    </row>
    <row r="581" spans="1:27" ht="16" hidden="1" customHeight="1" outlineLevel="4" x14ac:dyDescent="0.35">
      <c r="A581" s="21" t="s">
        <v>374</v>
      </c>
      <c r="B581" s="21" t="s">
        <v>279</v>
      </c>
      <c r="C581" s="21">
        <v>0</v>
      </c>
      <c r="D581" s="21" t="s">
        <v>59</v>
      </c>
      <c r="E581" s="21" t="s">
        <v>53</v>
      </c>
      <c r="F581" s="22" t="s">
        <v>34</v>
      </c>
      <c r="G581" s="21">
        <v>1112</v>
      </c>
      <c r="H581" s="21">
        <v>709210000</v>
      </c>
      <c r="I581" s="21">
        <v>0</v>
      </c>
      <c r="J581" s="23" t="s">
        <v>60</v>
      </c>
      <c r="K581" s="24">
        <v>8512660805</v>
      </c>
      <c r="L581" s="24">
        <v>8512660805</v>
      </c>
      <c r="M581" s="24">
        <v>0</v>
      </c>
      <c r="N581" s="24">
        <f t="shared" si="105"/>
        <v>8512660805</v>
      </c>
      <c r="O581" s="24">
        <v>0</v>
      </c>
      <c r="P581" s="24">
        <v>4669061004</v>
      </c>
      <c r="Q581" s="24">
        <v>0</v>
      </c>
      <c r="R581" s="24">
        <v>3843599801</v>
      </c>
      <c r="S581" s="24">
        <v>3843599801</v>
      </c>
      <c r="T581" s="24">
        <v>0</v>
      </c>
      <c r="U581" s="24">
        <v>0</v>
      </c>
      <c r="V581" s="24">
        <v>0</v>
      </c>
      <c r="W581" s="24">
        <f t="shared" si="106"/>
        <v>0</v>
      </c>
      <c r="X581" s="25">
        <f t="shared" si="107"/>
        <v>0.45151567636084144</v>
      </c>
      <c r="Y581" s="25">
        <f t="shared" si="108"/>
        <v>0.45151567636084144</v>
      </c>
      <c r="Z581" s="25">
        <f t="shared" si="109"/>
        <v>0.54848432363915856</v>
      </c>
      <c r="AA581" s="25">
        <f t="shared" si="110"/>
        <v>1</v>
      </c>
    </row>
    <row r="582" spans="1:27" ht="16" hidden="1" customHeight="1" outlineLevel="4" x14ac:dyDescent="0.35">
      <c r="A582" s="21" t="s">
        <v>374</v>
      </c>
      <c r="B582" s="21" t="s">
        <v>279</v>
      </c>
      <c r="C582" s="21">
        <v>0</v>
      </c>
      <c r="D582" s="21" t="s">
        <v>61</v>
      </c>
      <c r="E582" s="21" t="s">
        <v>53</v>
      </c>
      <c r="F582" s="22" t="s">
        <v>34</v>
      </c>
      <c r="G582" s="21">
        <v>1112</v>
      </c>
      <c r="H582" s="21">
        <v>709210000</v>
      </c>
      <c r="I582" s="21">
        <v>0</v>
      </c>
      <c r="J582" s="23" t="s">
        <v>62</v>
      </c>
      <c r="K582" s="24">
        <v>4256330403</v>
      </c>
      <c r="L582" s="24">
        <v>4256330403</v>
      </c>
      <c r="M582" s="24">
        <v>0</v>
      </c>
      <c r="N582" s="24">
        <f t="shared" si="105"/>
        <v>4256330403</v>
      </c>
      <c r="O582" s="24">
        <v>0</v>
      </c>
      <c r="P582" s="24">
        <v>2334513168</v>
      </c>
      <c r="Q582" s="24">
        <v>0</v>
      </c>
      <c r="R582" s="24">
        <v>1921817235</v>
      </c>
      <c r="S582" s="24">
        <v>1921817235</v>
      </c>
      <c r="T582" s="24">
        <v>0</v>
      </c>
      <c r="U582" s="24">
        <v>0</v>
      </c>
      <c r="V582" s="24">
        <v>0</v>
      </c>
      <c r="W582" s="24">
        <f t="shared" si="106"/>
        <v>0</v>
      </c>
      <c r="X582" s="25">
        <f t="shared" si="107"/>
        <v>0.45151974894745972</v>
      </c>
      <c r="Y582" s="25">
        <f t="shared" si="108"/>
        <v>0.45151974894745972</v>
      </c>
      <c r="Z582" s="25">
        <f t="shared" si="109"/>
        <v>0.54848025105254028</v>
      </c>
      <c r="AA582" s="25">
        <f t="shared" si="110"/>
        <v>1</v>
      </c>
    </row>
    <row r="583" spans="1:27" ht="16" hidden="1" customHeight="1" outlineLevel="4" x14ac:dyDescent="0.35">
      <c r="A583" s="21" t="s">
        <v>374</v>
      </c>
      <c r="B583" s="21" t="s">
        <v>279</v>
      </c>
      <c r="C583" s="21">
        <v>0</v>
      </c>
      <c r="D583" s="21" t="s">
        <v>63</v>
      </c>
      <c r="E583" s="21" t="s">
        <v>53</v>
      </c>
      <c r="F583" s="22" t="s">
        <v>34</v>
      </c>
      <c r="G583" s="21">
        <v>1112</v>
      </c>
      <c r="H583" s="21">
        <v>709210000</v>
      </c>
      <c r="I583" s="21">
        <v>0</v>
      </c>
      <c r="J583" s="23" t="s">
        <v>64</v>
      </c>
      <c r="K583" s="24">
        <v>13921925408</v>
      </c>
      <c r="L583" s="24">
        <v>13921925408</v>
      </c>
      <c r="M583" s="24">
        <v>0</v>
      </c>
      <c r="N583" s="24">
        <f t="shared" si="105"/>
        <v>13921925408</v>
      </c>
      <c r="O583" s="24">
        <v>0</v>
      </c>
      <c r="P583" s="24">
        <v>4357019961.46</v>
      </c>
      <c r="Q583" s="24">
        <v>0</v>
      </c>
      <c r="R583" s="24">
        <v>9564905446.5400009</v>
      </c>
      <c r="S583" s="24">
        <v>9564905446.5400009</v>
      </c>
      <c r="T583" s="24">
        <v>0</v>
      </c>
      <c r="U583" s="24">
        <v>0</v>
      </c>
      <c r="V583" s="24">
        <v>0</v>
      </c>
      <c r="W583" s="24">
        <f t="shared" si="106"/>
        <v>0</v>
      </c>
      <c r="X583" s="25">
        <f t="shared" si="107"/>
        <v>0.6870389810481019</v>
      </c>
      <c r="Y583" s="25">
        <f t="shared" si="108"/>
        <v>0.6870389810481019</v>
      </c>
      <c r="Z583" s="25">
        <f t="shared" si="109"/>
        <v>0.31296101895189815</v>
      </c>
      <c r="AA583" s="25">
        <f t="shared" si="110"/>
        <v>1</v>
      </c>
    </row>
    <row r="584" spans="1:27" ht="16" hidden="1" customHeight="1" outlineLevel="3" x14ac:dyDescent="0.35">
      <c r="A584" s="38"/>
      <c r="B584" s="38"/>
      <c r="C584" s="38" t="s">
        <v>469</v>
      </c>
      <c r="D584" s="38"/>
      <c r="E584" s="38"/>
      <c r="F584" s="47"/>
      <c r="G584" s="38"/>
      <c r="H584" s="38"/>
      <c r="I584" s="38"/>
      <c r="J584" s="48"/>
      <c r="K584" s="49">
        <f t="shared" ref="K584:W584" si="119">SUBTOTAL(9,K569:K583)</f>
        <v>360467531069</v>
      </c>
      <c r="L584" s="49">
        <f t="shared" si="119"/>
        <v>360467531069</v>
      </c>
      <c r="M584" s="49">
        <f t="shared" si="119"/>
        <v>0</v>
      </c>
      <c r="N584" s="49">
        <f t="shared" si="119"/>
        <v>360467531069</v>
      </c>
      <c r="O584" s="49">
        <f t="shared" si="119"/>
        <v>0</v>
      </c>
      <c r="P584" s="49">
        <f t="shared" si="119"/>
        <v>26846952887.439999</v>
      </c>
      <c r="Q584" s="49">
        <f t="shared" si="119"/>
        <v>0</v>
      </c>
      <c r="R584" s="49">
        <f t="shared" si="119"/>
        <v>160238245508.46002</v>
      </c>
      <c r="S584" s="49">
        <f t="shared" si="119"/>
        <v>160238245508.46002</v>
      </c>
      <c r="T584" s="49">
        <f t="shared" si="119"/>
        <v>173382332673.09998</v>
      </c>
      <c r="U584" s="49">
        <f t="shared" si="119"/>
        <v>173382332673.09998</v>
      </c>
      <c r="V584" s="49">
        <f t="shared" si="119"/>
        <v>0</v>
      </c>
      <c r="W584" s="49">
        <f t="shared" si="119"/>
        <v>173382332673.10001</v>
      </c>
      <c r="X584" s="50">
        <f t="shared" si="107"/>
        <v>0.44452892895306989</v>
      </c>
      <c r="Y584" s="50">
        <f t="shared" si="108"/>
        <v>0.44452892895306989</v>
      </c>
      <c r="Z584" s="50">
        <f t="shared" si="109"/>
        <v>7.4478144558048992E-2</v>
      </c>
      <c r="AA584" s="50">
        <f t="shared" si="110"/>
        <v>0.51900707351111885</v>
      </c>
    </row>
    <row r="585" spans="1:27" ht="16" hidden="1" customHeight="1" outlineLevel="4" x14ac:dyDescent="0.35">
      <c r="A585" s="21" t="s">
        <v>374</v>
      </c>
      <c r="B585" s="21" t="s">
        <v>279</v>
      </c>
      <c r="C585" s="21">
        <v>1</v>
      </c>
      <c r="D585" s="21" t="s">
        <v>91</v>
      </c>
      <c r="E585" s="21" t="s">
        <v>33</v>
      </c>
      <c r="F585" s="22" t="s">
        <v>34</v>
      </c>
      <c r="G585" s="21">
        <v>1120</v>
      </c>
      <c r="H585" s="21">
        <v>709210000</v>
      </c>
      <c r="I585" s="21">
        <v>0</v>
      </c>
      <c r="J585" s="23" t="s">
        <v>325</v>
      </c>
      <c r="K585" s="24">
        <v>0</v>
      </c>
      <c r="L585" s="24">
        <v>0</v>
      </c>
      <c r="M585" s="24">
        <v>39953711.43</v>
      </c>
      <c r="N585" s="24">
        <f t="shared" si="105"/>
        <v>0</v>
      </c>
      <c r="O585" s="24">
        <v>0</v>
      </c>
      <c r="P585" s="24">
        <v>39953711.43</v>
      </c>
      <c r="Q585" s="24">
        <v>0</v>
      </c>
      <c r="R585" s="24">
        <v>0</v>
      </c>
      <c r="S585" s="24">
        <v>0</v>
      </c>
      <c r="T585" s="24">
        <v>-39953711.43</v>
      </c>
      <c r="U585" s="24">
        <v>-39953711.43</v>
      </c>
      <c r="V585" s="24">
        <v>0</v>
      </c>
      <c r="W585" s="24">
        <f t="shared" si="106"/>
        <v>-39953711.43</v>
      </c>
      <c r="X585" s="25">
        <f t="shared" si="107"/>
        <v>0</v>
      </c>
      <c r="Y585" s="25">
        <f t="shared" si="108"/>
        <v>0</v>
      </c>
      <c r="Z585" s="25">
        <f t="shared" si="109"/>
        <v>0</v>
      </c>
      <c r="AA585" s="25">
        <f t="shared" si="110"/>
        <v>0</v>
      </c>
    </row>
    <row r="586" spans="1:27" ht="16" hidden="1" customHeight="1" outlineLevel="3" x14ac:dyDescent="0.35">
      <c r="A586" s="38"/>
      <c r="B586" s="38"/>
      <c r="C586" s="38" t="s">
        <v>470</v>
      </c>
      <c r="D586" s="38"/>
      <c r="E586" s="38"/>
      <c r="F586" s="47"/>
      <c r="G586" s="38"/>
      <c r="H586" s="38"/>
      <c r="I586" s="38"/>
      <c r="J586" s="48"/>
      <c r="K586" s="49">
        <f t="shared" ref="K586:W586" si="120">SUBTOTAL(9,K585:K585)</f>
        <v>0</v>
      </c>
      <c r="L586" s="49">
        <f t="shared" si="120"/>
        <v>0</v>
      </c>
      <c r="M586" s="49">
        <f t="shared" si="120"/>
        <v>39953711.43</v>
      </c>
      <c r="N586" s="49">
        <f t="shared" si="120"/>
        <v>0</v>
      </c>
      <c r="O586" s="49">
        <f t="shared" si="120"/>
        <v>0</v>
      </c>
      <c r="P586" s="49">
        <f t="shared" si="120"/>
        <v>39953711.43</v>
      </c>
      <c r="Q586" s="49">
        <f t="shared" si="120"/>
        <v>0</v>
      </c>
      <c r="R586" s="49">
        <f t="shared" si="120"/>
        <v>0</v>
      </c>
      <c r="S586" s="49">
        <f t="shared" si="120"/>
        <v>0</v>
      </c>
      <c r="T586" s="49">
        <f t="shared" si="120"/>
        <v>-39953711.43</v>
      </c>
      <c r="U586" s="49">
        <f t="shared" si="120"/>
        <v>-39953711.43</v>
      </c>
      <c r="V586" s="49">
        <f t="shared" si="120"/>
        <v>0</v>
      </c>
      <c r="W586" s="49">
        <f t="shared" si="120"/>
        <v>-39953711.43</v>
      </c>
      <c r="X586" s="50">
        <f t="shared" si="107"/>
        <v>0</v>
      </c>
      <c r="Y586" s="50">
        <f t="shared" si="108"/>
        <v>0</v>
      </c>
      <c r="Z586" s="50">
        <f t="shared" si="109"/>
        <v>0</v>
      </c>
      <c r="AA586" s="50">
        <f t="shared" si="110"/>
        <v>0</v>
      </c>
    </row>
    <row r="587" spans="1:27" ht="16" hidden="1" customHeight="1" outlineLevel="4" x14ac:dyDescent="0.35">
      <c r="A587" s="21" t="s">
        <v>374</v>
      </c>
      <c r="B587" s="21" t="s">
        <v>279</v>
      </c>
      <c r="C587" s="21">
        <v>6</v>
      </c>
      <c r="D587" s="21" t="s">
        <v>117</v>
      </c>
      <c r="E587" s="21" t="s">
        <v>53</v>
      </c>
      <c r="F587" s="22" t="s">
        <v>34</v>
      </c>
      <c r="G587" s="21">
        <v>1310</v>
      </c>
      <c r="H587" s="21">
        <v>709210000</v>
      </c>
      <c r="I587" s="21">
        <v>0</v>
      </c>
      <c r="J587" s="23" t="s">
        <v>118</v>
      </c>
      <c r="K587" s="24">
        <v>415710290</v>
      </c>
      <c r="L587" s="24">
        <v>415710290</v>
      </c>
      <c r="M587" s="24">
        <v>0</v>
      </c>
      <c r="N587" s="24">
        <f t="shared" si="105"/>
        <v>415710290</v>
      </c>
      <c r="O587" s="24">
        <v>0</v>
      </c>
      <c r="P587" s="24">
        <v>283480338.89999998</v>
      </c>
      <c r="Q587" s="24">
        <v>0</v>
      </c>
      <c r="R587" s="24">
        <v>115229951.09999999</v>
      </c>
      <c r="S587" s="24">
        <v>115229951.09999999</v>
      </c>
      <c r="T587" s="24">
        <v>17000000</v>
      </c>
      <c r="U587" s="24">
        <v>17000000</v>
      </c>
      <c r="V587" s="24">
        <v>0</v>
      </c>
      <c r="W587" s="24">
        <f t="shared" si="106"/>
        <v>17000000</v>
      </c>
      <c r="X587" s="25">
        <f t="shared" si="107"/>
        <v>0.27718811362595808</v>
      </c>
      <c r="Y587" s="25">
        <f t="shared" si="108"/>
        <v>0.27718811362595808</v>
      </c>
      <c r="Z587" s="25">
        <f t="shared" si="109"/>
        <v>0.68191802252477318</v>
      </c>
      <c r="AA587" s="25">
        <f t="shared" si="110"/>
        <v>0.95910613615073126</v>
      </c>
    </row>
    <row r="588" spans="1:27" ht="16" hidden="1" customHeight="1" outlineLevel="4" x14ac:dyDescent="0.35">
      <c r="A588" s="21" t="s">
        <v>374</v>
      </c>
      <c r="B588" s="21" t="s">
        <v>279</v>
      </c>
      <c r="C588" s="21">
        <v>6</v>
      </c>
      <c r="D588" s="21" t="s">
        <v>117</v>
      </c>
      <c r="E588" s="21" t="s">
        <v>119</v>
      </c>
      <c r="F588" s="22" t="s">
        <v>34</v>
      </c>
      <c r="G588" s="21">
        <v>1310</v>
      </c>
      <c r="H588" s="21">
        <v>709210000</v>
      </c>
      <c r="I588" s="21">
        <v>0</v>
      </c>
      <c r="J588" s="23" t="s">
        <v>120</v>
      </c>
      <c r="K588" s="24">
        <v>709388400</v>
      </c>
      <c r="L588" s="24">
        <v>709388400</v>
      </c>
      <c r="M588" s="24">
        <v>0</v>
      </c>
      <c r="N588" s="24">
        <f t="shared" si="105"/>
        <v>709388400</v>
      </c>
      <c r="O588" s="24">
        <v>0</v>
      </c>
      <c r="P588" s="24">
        <v>389088289.19</v>
      </c>
      <c r="Q588" s="24">
        <v>0</v>
      </c>
      <c r="R588" s="24">
        <v>320300110.81</v>
      </c>
      <c r="S588" s="24">
        <v>320300110.81</v>
      </c>
      <c r="T588" s="24">
        <v>0</v>
      </c>
      <c r="U588" s="24">
        <v>0</v>
      </c>
      <c r="V588" s="24">
        <v>0</v>
      </c>
      <c r="W588" s="24">
        <f t="shared" si="106"/>
        <v>0</v>
      </c>
      <c r="X588" s="25">
        <f t="shared" si="107"/>
        <v>0.4515158562079673</v>
      </c>
      <c r="Y588" s="25">
        <f t="shared" si="108"/>
        <v>0.4515158562079673</v>
      </c>
      <c r="Z588" s="25">
        <f t="shared" si="109"/>
        <v>0.5484841437920327</v>
      </c>
      <c r="AA588" s="25">
        <f t="shared" si="110"/>
        <v>1</v>
      </c>
    </row>
    <row r="589" spans="1:27" ht="16" hidden="1" customHeight="1" outlineLevel="4" x14ac:dyDescent="0.35">
      <c r="A589" s="21" t="s">
        <v>374</v>
      </c>
      <c r="B589" s="21" t="s">
        <v>279</v>
      </c>
      <c r="C589" s="21">
        <v>6</v>
      </c>
      <c r="D589" s="21" t="s">
        <v>117</v>
      </c>
      <c r="E589" s="21" t="s">
        <v>121</v>
      </c>
      <c r="F589" s="22" t="s">
        <v>34</v>
      </c>
      <c r="G589" s="21">
        <v>1310</v>
      </c>
      <c r="H589" s="21">
        <v>709210000</v>
      </c>
      <c r="I589" s="21">
        <v>0</v>
      </c>
      <c r="J589" s="23" t="s">
        <v>122</v>
      </c>
      <c r="K589" s="24">
        <v>3672788413</v>
      </c>
      <c r="L589" s="24">
        <v>3672788413</v>
      </c>
      <c r="M589" s="24">
        <v>0</v>
      </c>
      <c r="N589" s="24">
        <f t="shared" si="105"/>
        <v>3672788413</v>
      </c>
      <c r="O589" s="24">
        <v>0</v>
      </c>
      <c r="P589" s="24">
        <v>1304728715.8900001</v>
      </c>
      <c r="Q589" s="24">
        <v>0</v>
      </c>
      <c r="R589" s="24">
        <v>2368059697.1100001</v>
      </c>
      <c r="S589" s="24">
        <v>2368059697.1100001</v>
      </c>
      <c r="T589" s="24">
        <v>0</v>
      </c>
      <c r="U589" s="24">
        <v>0</v>
      </c>
      <c r="V589" s="24">
        <v>0</v>
      </c>
      <c r="W589" s="24">
        <f t="shared" si="106"/>
        <v>0</v>
      </c>
      <c r="X589" s="25">
        <f t="shared" si="107"/>
        <v>0.64475799605774897</v>
      </c>
      <c r="Y589" s="25">
        <f t="shared" si="108"/>
        <v>0.64475799605774897</v>
      </c>
      <c r="Z589" s="25">
        <f t="shared" si="109"/>
        <v>0.35524200394225108</v>
      </c>
      <c r="AA589" s="25">
        <f t="shared" si="110"/>
        <v>1</v>
      </c>
    </row>
    <row r="590" spans="1:27" ht="16" hidden="1" customHeight="1" outlineLevel="4" x14ac:dyDescent="0.35">
      <c r="A590" s="21" t="s">
        <v>374</v>
      </c>
      <c r="B590" s="21" t="s">
        <v>279</v>
      </c>
      <c r="C590" s="21">
        <v>6</v>
      </c>
      <c r="D590" s="21" t="s">
        <v>117</v>
      </c>
      <c r="E590" s="21" t="s">
        <v>381</v>
      </c>
      <c r="F590" s="22" t="s">
        <v>34</v>
      </c>
      <c r="G590" s="21">
        <v>1310</v>
      </c>
      <c r="H590" s="21">
        <v>709210000</v>
      </c>
      <c r="I590" s="21">
        <v>0</v>
      </c>
      <c r="J590" s="23" t="s">
        <v>388</v>
      </c>
      <c r="K590" s="24">
        <v>235852495</v>
      </c>
      <c r="L590" s="24">
        <v>235852495</v>
      </c>
      <c r="M590" s="24">
        <v>0</v>
      </c>
      <c r="N590" s="24">
        <f t="shared" si="105"/>
        <v>235852495</v>
      </c>
      <c r="O590" s="24">
        <v>0</v>
      </c>
      <c r="P590" s="24">
        <v>16846606</v>
      </c>
      <c r="Q590" s="24">
        <v>0</v>
      </c>
      <c r="R590" s="24">
        <v>101079636</v>
      </c>
      <c r="S590" s="24">
        <v>101079636</v>
      </c>
      <c r="T590" s="24">
        <v>0</v>
      </c>
      <c r="U590" s="24">
        <v>117926253</v>
      </c>
      <c r="V590" s="24">
        <v>0</v>
      </c>
      <c r="W590" s="24">
        <f t="shared" si="106"/>
        <v>117926253</v>
      </c>
      <c r="X590" s="25">
        <f t="shared" si="107"/>
        <v>0.42857140858314857</v>
      </c>
      <c r="Y590" s="25">
        <f t="shared" si="108"/>
        <v>0.42857140858314857</v>
      </c>
      <c r="Z590" s="25">
        <f t="shared" si="109"/>
        <v>7.1428568097191419E-2</v>
      </c>
      <c r="AA590" s="25">
        <f t="shared" si="110"/>
        <v>0.49999997668034002</v>
      </c>
    </row>
    <row r="591" spans="1:27" ht="16" hidden="1" customHeight="1" outlineLevel="4" x14ac:dyDescent="0.35">
      <c r="A591" s="21" t="s">
        <v>374</v>
      </c>
      <c r="B591" s="21" t="s">
        <v>279</v>
      </c>
      <c r="C591" s="21">
        <v>6</v>
      </c>
      <c r="D591" s="21" t="s">
        <v>117</v>
      </c>
      <c r="E591" s="21" t="s">
        <v>389</v>
      </c>
      <c r="F591" s="22" t="s">
        <v>34</v>
      </c>
      <c r="G591" s="21">
        <v>1310</v>
      </c>
      <c r="H591" s="21">
        <v>709210000</v>
      </c>
      <c r="I591" s="21">
        <v>0</v>
      </c>
      <c r="J591" s="23" t="s">
        <v>390</v>
      </c>
      <c r="K591" s="24">
        <v>267615319</v>
      </c>
      <c r="L591" s="24">
        <v>267615319</v>
      </c>
      <c r="M591" s="24">
        <v>0</v>
      </c>
      <c r="N591" s="24">
        <f t="shared" si="105"/>
        <v>267615319</v>
      </c>
      <c r="O591" s="24">
        <v>0</v>
      </c>
      <c r="P591" s="24">
        <v>19115379</v>
      </c>
      <c r="Q591" s="24">
        <v>0</v>
      </c>
      <c r="R591" s="24">
        <v>114692274</v>
      </c>
      <c r="S591" s="24">
        <v>114692274</v>
      </c>
      <c r="T591" s="24">
        <v>0</v>
      </c>
      <c r="U591" s="24">
        <v>133807666</v>
      </c>
      <c r="V591" s="24">
        <v>0</v>
      </c>
      <c r="W591" s="24">
        <f t="shared" si="106"/>
        <v>133807666</v>
      </c>
      <c r="X591" s="25">
        <f t="shared" si="107"/>
        <v>0.42857140775263319</v>
      </c>
      <c r="Y591" s="25">
        <f t="shared" si="108"/>
        <v>0.42857140775263319</v>
      </c>
      <c r="Z591" s="25">
        <f t="shared" si="109"/>
        <v>7.1428567958772199E-2</v>
      </c>
      <c r="AA591" s="25">
        <f t="shared" si="110"/>
        <v>0.49999997571140542</v>
      </c>
    </row>
    <row r="592" spans="1:27" ht="16" hidden="1" customHeight="1" outlineLevel="4" x14ac:dyDescent="0.35">
      <c r="A592" s="21" t="s">
        <v>374</v>
      </c>
      <c r="B592" s="21" t="s">
        <v>279</v>
      </c>
      <c r="C592" s="21">
        <v>6</v>
      </c>
      <c r="D592" s="21" t="s">
        <v>117</v>
      </c>
      <c r="E592" s="21" t="s">
        <v>127</v>
      </c>
      <c r="F592" s="22" t="s">
        <v>34</v>
      </c>
      <c r="G592" s="21">
        <v>1310</v>
      </c>
      <c r="H592" s="21">
        <v>709210000</v>
      </c>
      <c r="I592" s="21">
        <v>0</v>
      </c>
      <c r="J592" s="23" t="s">
        <v>391</v>
      </c>
      <c r="K592" s="24">
        <v>258565445</v>
      </c>
      <c r="L592" s="24">
        <v>258565445</v>
      </c>
      <c r="M592" s="24">
        <v>0</v>
      </c>
      <c r="N592" s="24">
        <f t="shared" si="105"/>
        <v>258565445</v>
      </c>
      <c r="O592" s="24">
        <v>0</v>
      </c>
      <c r="P592" s="24">
        <v>36937920</v>
      </c>
      <c r="Q592" s="24">
        <v>0</v>
      </c>
      <c r="R592" s="24">
        <v>92344800</v>
      </c>
      <c r="S592" s="24">
        <v>92344800</v>
      </c>
      <c r="T592" s="24">
        <v>0</v>
      </c>
      <c r="U592" s="24">
        <v>129282725</v>
      </c>
      <c r="V592" s="24">
        <v>0</v>
      </c>
      <c r="W592" s="24">
        <f t="shared" si="106"/>
        <v>129282725</v>
      </c>
      <c r="X592" s="25">
        <f t="shared" si="107"/>
        <v>0.35714285023661996</v>
      </c>
      <c r="Y592" s="25">
        <f t="shared" si="108"/>
        <v>0.35714285023661996</v>
      </c>
      <c r="Z592" s="25">
        <f t="shared" si="109"/>
        <v>0.14285714009464801</v>
      </c>
      <c r="AA592" s="25">
        <f t="shared" si="110"/>
        <v>0.49999999033126796</v>
      </c>
    </row>
    <row r="593" spans="1:27" ht="16" hidden="1" customHeight="1" outlineLevel="4" x14ac:dyDescent="0.35">
      <c r="A593" s="21" t="s">
        <v>374</v>
      </c>
      <c r="B593" s="21" t="s">
        <v>279</v>
      </c>
      <c r="C593" s="21">
        <v>6</v>
      </c>
      <c r="D593" s="21" t="s">
        <v>117</v>
      </c>
      <c r="E593" s="21" t="s">
        <v>392</v>
      </c>
      <c r="F593" s="22" t="s">
        <v>34</v>
      </c>
      <c r="G593" s="21">
        <v>1310</v>
      </c>
      <c r="H593" s="21">
        <v>709210000</v>
      </c>
      <c r="I593" s="21">
        <v>0</v>
      </c>
      <c r="J593" s="23" t="s">
        <v>393</v>
      </c>
      <c r="K593" s="24">
        <v>262252452</v>
      </c>
      <c r="L593" s="24">
        <v>262252452</v>
      </c>
      <c r="M593" s="24">
        <v>0</v>
      </c>
      <c r="N593" s="24">
        <f t="shared" si="105"/>
        <v>262252452</v>
      </c>
      <c r="O593" s="24">
        <v>0</v>
      </c>
      <c r="P593" s="24">
        <v>18732618</v>
      </c>
      <c r="Q593" s="24">
        <v>0</v>
      </c>
      <c r="R593" s="24">
        <v>112393608</v>
      </c>
      <c r="S593" s="24">
        <v>112393608</v>
      </c>
      <c r="T593" s="24">
        <v>0</v>
      </c>
      <c r="U593" s="24">
        <v>131126226</v>
      </c>
      <c r="V593" s="24">
        <v>0</v>
      </c>
      <c r="W593" s="24">
        <f t="shared" si="106"/>
        <v>131126226</v>
      </c>
      <c r="X593" s="25">
        <f t="shared" ref="X593:X656" si="121">IFERROR(($R593/$L593),0)</f>
        <v>0.42857028463550839</v>
      </c>
      <c r="Y593" s="25">
        <f t="shared" ref="Y593:Y656" si="122">IFERROR(($R593/$N593),0)</f>
        <v>0.42857028463550839</v>
      </c>
      <c r="Z593" s="25">
        <f t="shared" ref="Z593:Z656" si="123">IFERROR((($O593+$P593+$Q593)/$N593),0)</f>
        <v>7.1429715364491622E-2</v>
      </c>
      <c r="AA593" s="25">
        <f t="shared" ref="AA593:AA656" si="124">$Y593+$Z593</f>
        <v>0.5</v>
      </c>
    </row>
    <row r="594" spans="1:27" ht="16" hidden="1" customHeight="1" outlineLevel="4" x14ac:dyDescent="0.35">
      <c r="A594" s="21" t="s">
        <v>374</v>
      </c>
      <c r="B594" s="21" t="s">
        <v>279</v>
      </c>
      <c r="C594" s="21">
        <v>6</v>
      </c>
      <c r="D594" s="21" t="s">
        <v>117</v>
      </c>
      <c r="E594" s="21" t="s">
        <v>129</v>
      </c>
      <c r="F594" s="22" t="s">
        <v>34</v>
      </c>
      <c r="G594" s="21">
        <v>1310</v>
      </c>
      <c r="H594" s="21">
        <v>709210000</v>
      </c>
      <c r="I594" s="21">
        <v>0</v>
      </c>
      <c r="J594" s="23" t="s">
        <v>394</v>
      </c>
      <c r="K594" s="24">
        <v>202530455</v>
      </c>
      <c r="L594" s="24">
        <v>202530455</v>
      </c>
      <c r="M594" s="24">
        <v>0</v>
      </c>
      <c r="N594" s="24">
        <f t="shared" ref="N594:N664" si="125">$L594</f>
        <v>202530455</v>
      </c>
      <c r="O594" s="24">
        <v>0</v>
      </c>
      <c r="P594" s="24">
        <v>24297360.079999998</v>
      </c>
      <c r="Q594" s="24">
        <v>0</v>
      </c>
      <c r="R594" s="24">
        <v>76967866.920000002</v>
      </c>
      <c r="S594" s="24">
        <v>76967866.920000002</v>
      </c>
      <c r="T594" s="24">
        <v>0</v>
      </c>
      <c r="U594" s="24">
        <v>101265228</v>
      </c>
      <c r="V594" s="24">
        <v>0</v>
      </c>
      <c r="W594" s="24">
        <f t="shared" si="106"/>
        <v>101265228</v>
      </c>
      <c r="X594" s="25">
        <f t="shared" si="121"/>
        <v>0.38003107690643367</v>
      </c>
      <c r="Y594" s="25">
        <f t="shared" si="122"/>
        <v>0.38003107690643367</v>
      </c>
      <c r="Z594" s="25">
        <f t="shared" si="123"/>
        <v>0.11996892062480183</v>
      </c>
      <c r="AA594" s="25">
        <f t="shared" si="124"/>
        <v>0.49999999753123547</v>
      </c>
    </row>
    <row r="595" spans="1:27" ht="16" hidden="1" customHeight="1" outlineLevel="4" x14ac:dyDescent="0.35">
      <c r="A595" s="21" t="s">
        <v>374</v>
      </c>
      <c r="B595" s="21" t="s">
        <v>279</v>
      </c>
      <c r="C595" s="21">
        <v>6</v>
      </c>
      <c r="D595" s="21" t="s">
        <v>117</v>
      </c>
      <c r="E595" s="21" t="s">
        <v>395</v>
      </c>
      <c r="F595" s="22" t="s">
        <v>34</v>
      </c>
      <c r="G595" s="21">
        <v>1310</v>
      </c>
      <c r="H595" s="21">
        <v>709210000</v>
      </c>
      <c r="I595" s="21">
        <v>0</v>
      </c>
      <c r="J595" s="23" t="s">
        <v>396</v>
      </c>
      <c r="K595" s="24">
        <v>241569770</v>
      </c>
      <c r="L595" s="24">
        <v>241569770</v>
      </c>
      <c r="M595" s="24">
        <v>0</v>
      </c>
      <c r="N595" s="24">
        <f t="shared" si="125"/>
        <v>241569770</v>
      </c>
      <c r="O595" s="24">
        <v>0</v>
      </c>
      <c r="P595" s="24">
        <v>17254983</v>
      </c>
      <c r="Q595" s="24">
        <v>0</v>
      </c>
      <c r="R595" s="24">
        <v>103529898</v>
      </c>
      <c r="S595" s="24">
        <v>103529898</v>
      </c>
      <c r="T595" s="24">
        <v>0</v>
      </c>
      <c r="U595" s="24">
        <v>120784889</v>
      </c>
      <c r="V595" s="24">
        <v>0</v>
      </c>
      <c r="W595" s="24">
        <f t="shared" ref="W595:W665" si="126">$N595-($O595+$P595+$Q595+$R595+$V595)</f>
        <v>120784889</v>
      </c>
      <c r="X595" s="25">
        <f t="shared" si="121"/>
        <v>0.42857141437854579</v>
      </c>
      <c r="Y595" s="25">
        <f t="shared" si="122"/>
        <v>0.42857141437854579</v>
      </c>
      <c r="Z595" s="25">
        <f t="shared" si="123"/>
        <v>7.142856906309096E-2</v>
      </c>
      <c r="AA595" s="25">
        <f t="shared" si="124"/>
        <v>0.49999998344163676</v>
      </c>
    </row>
    <row r="596" spans="1:27" ht="16" hidden="1" customHeight="1" outlineLevel="4" x14ac:dyDescent="0.35">
      <c r="A596" s="21" t="s">
        <v>374</v>
      </c>
      <c r="B596" s="21" t="s">
        <v>279</v>
      </c>
      <c r="C596" s="21">
        <v>6</v>
      </c>
      <c r="D596" s="21" t="s">
        <v>117</v>
      </c>
      <c r="E596" s="21" t="s">
        <v>131</v>
      </c>
      <c r="F596" s="22" t="s">
        <v>34</v>
      </c>
      <c r="G596" s="21">
        <v>1310</v>
      </c>
      <c r="H596" s="21">
        <v>709210000</v>
      </c>
      <c r="I596" s="21">
        <v>0</v>
      </c>
      <c r="J596" s="23" t="s">
        <v>397</v>
      </c>
      <c r="K596" s="24">
        <v>206632422</v>
      </c>
      <c r="L596" s="24">
        <v>206632422</v>
      </c>
      <c r="M596" s="24">
        <v>0</v>
      </c>
      <c r="N596" s="24">
        <f t="shared" si="125"/>
        <v>206632422</v>
      </c>
      <c r="O596" s="24">
        <v>0</v>
      </c>
      <c r="P596" s="24">
        <v>14759458</v>
      </c>
      <c r="Q596" s="24">
        <v>0</v>
      </c>
      <c r="R596" s="24">
        <v>88556748</v>
      </c>
      <c r="S596" s="24">
        <v>88556748</v>
      </c>
      <c r="T596" s="24">
        <v>0</v>
      </c>
      <c r="U596" s="24">
        <v>103316216</v>
      </c>
      <c r="V596" s="24">
        <v>0</v>
      </c>
      <c r="W596" s="24">
        <f t="shared" si="126"/>
        <v>103316216</v>
      </c>
      <c r="X596" s="25">
        <f t="shared" si="121"/>
        <v>0.42857140783066466</v>
      </c>
      <c r="Y596" s="25">
        <f t="shared" si="122"/>
        <v>0.42857140783066466</v>
      </c>
      <c r="Z596" s="25">
        <f t="shared" si="123"/>
        <v>7.1428567971777435E-2</v>
      </c>
      <c r="AA596" s="25">
        <f t="shared" si="124"/>
        <v>0.4999999758024421</v>
      </c>
    </row>
    <row r="597" spans="1:27" ht="16" hidden="1" customHeight="1" outlineLevel="4" x14ac:dyDescent="0.35">
      <c r="A597" s="21" t="s">
        <v>374</v>
      </c>
      <c r="B597" s="21" t="s">
        <v>279</v>
      </c>
      <c r="C597" s="21">
        <v>6</v>
      </c>
      <c r="D597" s="21" t="s">
        <v>117</v>
      </c>
      <c r="E597" s="21" t="s">
        <v>398</v>
      </c>
      <c r="F597" s="22" t="s">
        <v>34</v>
      </c>
      <c r="G597" s="21">
        <v>1310</v>
      </c>
      <c r="H597" s="21">
        <v>709210000</v>
      </c>
      <c r="I597" s="21">
        <v>0</v>
      </c>
      <c r="J597" s="23" t="s">
        <v>399</v>
      </c>
      <c r="K597" s="24">
        <v>365210459</v>
      </c>
      <c r="L597" s="24">
        <v>365210459</v>
      </c>
      <c r="M597" s="24">
        <v>0</v>
      </c>
      <c r="N597" s="24">
        <f t="shared" si="125"/>
        <v>365210459</v>
      </c>
      <c r="O597" s="24">
        <v>0</v>
      </c>
      <c r="P597" s="24">
        <v>11086461</v>
      </c>
      <c r="Q597" s="24">
        <v>0</v>
      </c>
      <c r="R597" s="24">
        <v>156518766</v>
      </c>
      <c r="S597" s="24">
        <v>156518766</v>
      </c>
      <c r="T597" s="24">
        <v>7795505</v>
      </c>
      <c r="U597" s="24">
        <v>197605232</v>
      </c>
      <c r="V597" s="24">
        <v>7795505</v>
      </c>
      <c r="W597" s="24">
        <f t="shared" si="126"/>
        <v>189809727</v>
      </c>
      <c r="X597" s="25">
        <f t="shared" si="121"/>
        <v>0.42857142270397025</v>
      </c>
      <c r="Y597" s="25">
        <f t="shared" si="122"/>
        <v>0.42857142270397025</v>
      </c>
      <c r="Z597" s="25">
        <f t="shared" si="123"/>
        <v>3.0356362274936929E-2</v>
      </c>
      <c r="AA597" s="25">
        <f t="shared" si="124"/>
        <v>0.45892778497890718</v>
      </c>
    </row>
    <row r="598" spans="1:27" ht="16" hidden="1" customHeight="1" outlineLevel="4" x14ac:dyDescent="0.35">
      <c r="A598" s="21" t="s">
        <v>374</v>
      </c>
      <c r="B598" s="21" t="s">
        <v>279</v>
      </c>
      <c r="C598" s="21">
        <v>6</v>
      </c>
      <c r="D598" s="21" t="s">
        <v>117</v>
      </c>
      <c r="E598" s="21" t="s">
        <v>133</v>
      </c>
      <c r="F598" s="22" t="s">
        <v>34</v>
      </c>
      <c r="G598" s="21">
        <v>1310</v>
      </c>
      <c r="H598" s="21">
        <v>709210000</v>
      </c>
      <c r="I598" s="21">
        <v>0</v>
      </c>
      <c r="J598" s="23" t="s">
        <v>400</v>
      </c>
      <c r="K598" s="24">
        <v>203193920</v>
      </c>
      <c r="L598" s="24">
        <v>203193920</v>
      </c>
      <c r="M598" s="24">
        <v>0</v>
      </c>
      <c r="N598" s="24">
        <f t="shared" si="125"/>
        <v>203193920</v>
      </c>
      <c r="O598" s="24">
        <v>0</v>
      </c>
      <c r="P598" s="24">
        <v>14513851</v>
      </c>
      <c r="Q598" s="24">
        <v>0</v>
      </c>
      <c r="R598" s="24">
        <v>87083106</v>
      </c>
      <c r="S598" s="24">
        <v>87083106</v>
      </c>
      <c r="T598" s="24">
        <v>25566254</v>
      </c>
      <c r="U598" s="24">
        <v>101596963</v>
      </c>
      <c r="V598" s="24">
        <v>25566254</v>
      </c>
      <c r="W598" s="24">
        <f t="shared" si="126"/>
        <v>76030709</v>
      </c>
      <c r="X598" s="25">
        <f t="shared" si="121"/>
        <v>0.42857141591638176</v>
      </c>
      <c r="Y598" s="25">
        <f t="shared" si="122"/>
        <v>0.42857141591638176</v>
      </c>
      <c r="Z598" s="25">
        <f t="shared" si="123"/>
        <v>7.1428569319396965E-2</v>
      </c>
      <c r="AA598" s="25">
        <f t="shared" si="124"/>
        <v>0.49999998523577871</v>
      </c>
    </row>
    <row r="599" spans="1:27" ht="16" hidden="1" customHeight="1" outlineLevel="4" x14ac:dyDescent="0.35">
      <c r="A599" s="21" t="s">
        <v>374</v>
      </c>
      <c r="B599" s="21" t="s">
        <v>279</v>
      </c>
      <c r="C599" s="21">
        <v>6</v>
      </c>
      <c r="D599" s="21" t="s">
        <v>117</v>
      </c>
      <c r="E599" s="21" t="s">
        <v>401</v>
      </c>
      <c r="F599" s="22" t="s">
        <v>34</v>
      </c>
      <c r="G599" s="21">
        <v>1310</v>
      </c>
      <c r="H599" s="21">
        <v>709210000</v>
      </c>
      <c r="I599" s="21">
        <v>0</v>
      </c>
      <c r="J599" s="23" t="s">
        <v>402</v>
      </c>
      <c r="K599" s="24">
        <v>216157838</v>
      </c>
      <c r="L599" s="24">
        <v>216157838</v>
      </c>
      <c r="M599" s="24">
        <v>0</v>
      </c>
      <c r="N599" s="24">
        <f t="shared" si="125"/>
        <v>216157838</v>
      </c>
      <c r="O599" s="24">
        <v>0</v>
      </c>
      <c r="P599" s="24">
        <v>15439845</v>
      </c>
      <c r="Q599" s="24">
        <v>0</v>
      </c>
      <c r="R599" s="24">
        <v>92639070</v>
      </c>
      <c r="S599" s="24">
        <v>92639070</v>
      </c>
      <c r="T599" s="24">
        <v>0</v>
      </c>
      <c r="U599" s="24">
        <v>108078923</v>
      </c>
      <c r="V599" s="24">
        <v>0</v>
      </c>
      <c r="W599" s="24">
        <f t="shared" si="126"/>
        <v>108078923</v>
      </c>
      <c r="X599" s="25">
        <f t="shared" si="121"/>
        <v>0.42857141271000315</v>
      </c>
      <c r="Y599" s="25">
        <f t="shared" si="122"/>
        <v>0.42857141271000315</v>
      </c>
      <c r="Z599" s="25">
        <f t="shared" si="123"/>
        <v>7.1428568785000521E-2</v>
      </c>
      <c r="AA599" s="25">
        <f t="shared" si="124"/>
        <v>0.49999998149500369</v>
      </c>
    </row>
    <row r="600" spans="1:27" ht="16" hidden="1" customHeight="1" outlineLevel="4" x14ac:dyDescent="0.35">
      <c r="A600" s="21" t="s">
        <v>374</v>
      </c>
      <c r="B600" s="21" t="s">
        <v>279</v>
      </c>
      <c r="C600" s="21">
        <v>6</v>
      </c>
      <c r="D600" s="21" t="s">
        <v>117</v>
      </c>
      <c r="E600" s="21" t="s">
        <v>135</v>
      </c>
      <c r="F600" s="22" t="s">
        <v>34</v>
      </c>
      <c r="G600" s="21">
        <v>1310</v>
      </c>
      <c r="H600" s="21">
        <v>709210000</v>
      </c>
      <c r="I600" s="21">
        <v>0</v>
      </c>
      <c r="J600" s="23" t="s">
        <v>403</v>
      </c>
      <c r="K600" s="24">
        <v>170714294</v>
      </c>
      <c r="L600" s="24">
        <v>170714294</v>
      </c>
      <c r="M600" s="24">
        <v>0</v>
      </c>
      <c r="N600" s="24">
        <f t="shared" si="125"/>
        <v>170714294</v>
      </c>
      <c r="O600" s="24">
        <v>0</v>
      </c>
      <c r="P600" s="24">
        <v>12193878</v>
      </c>
      <c r="Q600" s="24">
        <v>0</v>
      </c>
      <c r="R600" s="24">
        <v>73163268</v>
      </c>
      <c r="S600" s="24">
        <v>73163268</v>
      </c>
      <c r="T600" s="24">
        <v>0</v>
      </c>
      <c r="U600" s="24">
        <v>85357148</v>
      </c>
      <c r="V600" s="24">
        <v>0</v>
      </c>
      <c r="W600" s="24">
        <f t="shared" si="126"/>
        <v>85357148</v>
      </c>
      <c r="X600" s="25">
        <f t="shared" si="121"/>
        <v>0.42857142355050831</v>
      </c>
      <c r="Y600" s="25">
        <f t="shared" si="122"/>
        <v>0.42857142355050831</v>
      </c>
      <c r="Z600" s="25">
        <f t="shared" si="123"/>
        <v>7.1428570591751381E-2</v>
      </c>
      <c r="AA600" s="25">
        <f t="shared" si="124"/>
        <v>0.49999999414225971</v>
      </c>
    </row>
    <row r="601" spans="1:27" ht="16" hidden="1" customHeight="1" outlineLevel="4" x14ac:dyDescent="0.35">
      <c r="A601" s="21" t="s">
        <v>374</v>
      </c>
      <c r="B601" s="21" t="s">
        <v>279</v>
      </c>
      <c r="C601" s="21">
        <v>6</v>
      </c>
      <c r="D601" s="21" t="s">
        <v>117</v>
      </c>
      <c r="E601" s="21" t="s">
        <v>404</v>
      </c>
      <c r="F601" s="22" t="s">
        <v>34</v>
      </c>
      <c r="G601" s="21">
        <v>1310</v>
      </c>
      <c r="H601" s="21">
        <v>709210000</v>
      </c>
      <c r="I601" s="21">
        <v>0</v>
      </c>
      <c r="J601" s="23" t="s">
        <v>405</v>
      </c>
      <c r="K601" s="24">
        <v>316853928</v>
      </c>
      <c r="L601" s="24">
        <v>316853928</v>
      </c>
      <c r="M601" s="24">
        <v>0</v>
      </c>
      <c r="N601" s="24">
        <f t="shared" si="125"/>
        <v>316853928</v>
      </c>
      <c r="O601" s="24">
        <v>0</v>
      </c>
      <c r="P601" s="24">
        <v>22632423</v>
      </c>
      <c r="Q601" s="24">
        <v>0</v>
      </c>
      <c r="R601" s="24">
        <v>135794538</v>
      </c>
      <c r="S601" s="24">
        <v>135794538</v>
      </c>
      <c r="T601" s="24">
        <v>0</v>
      </c>
      <c r="U601" s="24">
        <v>158426967</v>
      </c>
      <c r="V601" s="24">
        <v>0</v>
      </c>
      <c r="W601" s="24">
        <f t="shared" si="126"/>
        <v>158426967</v>
      </c>
      <c r="X601" s="25">
        <f t="shared" si="121"/>
        <v>0.42857142045592694</v>
      </c>
      <c r="Y601" s="25">
        <f t="shared" si="122"/>
        <v>0.42857142045592694</v>
      </c>
      <c r="Z601" s="25">
        <f t="shared" si="123"/>
        <v>7.1428570075987824E-2</v>
      </c>
      <c r="AA601" s="25">
        <f t="shared" si="124"/>
        <v>0.4999999905319148</v>
      </c>
    </row>
    <row r="602" spans="1:27" ht="16" hidden="1" customHeight="1" outlineLevel="4" x14ac:dyDescent="0.35">
      <c r="A602" s="21" t="s">
        <v>374</v>
      </c>
      <c r="B602" s="21" t="s">
        <v>279</v>
      </c>
      <c r="C602" s="21">
        <v>6</v>
      </c>
      <c r="D602" s="21" t="s">
        <v>117</v>
      </c>
      <c r="E602" s="21" t="s">
        <v>352</v>
      </c>
      <c r="F602" s="22" t="s">
        <v>34</v>
      </c>
      <c r="G602" s="21">
        <v>1310</v>
      </c>
      <c r="H602" s="21">
        <v>709210000</v>
      </c>
      <c r="I602" s="21">
        <v>0</v>
      </c>
      <c r="J602" s="23" t="s">
        <v>406</v>
      </c>
      <c r="K602" s="24">
        <v>193640439</v>
      </c>
      <c r="L602" s="24">
        <v>193640439</v>
      </c>
      <c r="M602" s="24">
        <v>0</v>
      </c>
      <c r="N602" s="24">
        <f t="shared" si="125"/>
        <v>193640439</v>
      </c>
      <c r="O602" s="24">
        <v>0</v>
      </c>
      <c r="P602" s="24">
        <v>12719808.58</v>
      </c>
      <c r="Q602" s="24">
        <v>0</v>
      </c>
      <c r="R602" s="24">
        <v>82988754</v>
      </c>
      <c r="S602" s="24">
        <v>82988754</v>
      </c>
      <c r="T602" s="24">
        <v>0</v>
      </c>
      <c r="U602" s="24">
        <v>97931876.420000002</v>
      </c>
      <c r="V602" s="24">
        <v>0</v>
      </c>
      <c r="W602" s="24">
        <f t="shared" si="126"/>
        <v>97931876.420000002</v>
      </c>
      <c r="X602" s="25">
        <f t="shared" si="121"/>
        <v>0.42857139979939829</v>
      </c>
      <c r="Y602" s="25">
        <f t="shared" si="122"/>
        <v>0.42857139979939829</v>
      </c>
      <c r="Z602" s="25">
        <f t="shared" si="123"/>
        <v>6.5687769794820591E-2</v>
      </c>
      <c r="AA602" s="25">
        <f t="shared" si="124"/>
        <v>0.49425916959421889</v>
      </c>
    </row>
    <row r="603" spans="1:27" ht="16" hidden="1" customHeight="1" outlineLevel="4" x14ac:dyDescent="0.35">
      <c r="A603" s="21" t="s">
        <v>374</v>
      </c>
      <c r="B603" s="21" t="s">
        <v>279</v>
      </c>
      <c r="C603" s="21">
        <v>6</v>
      </c>
      <c r="D603" s="21" t="s">
        <v>117</v>
      </c>
      <c r="E603" s="21" t="s">
        <v>313</v>
      </c>
      <c r="F603" s="22" t="s">
        <v>34</v>
      </c>
      <c r="G603" s="21">
        <v>1310</v>
      </c>
      <c r="H603" s="21">
        <v>709210000</v>
      </c>
      <c r="I603" s="21">
        <v>0</v>
      </c>
      <c r="J603" s="23" t="s">
        <v>407</v>
      </c>
      <c r="K603" s="24">
        <v>246661373</v>
      </c>
      <c r="L603" s="24">
        <v>246661373</v>
      </c>
      <c r="M603" s="24">
        <v>0</v>
      </c>
      <c r="N603" s="24">
        <f t="shared" si="125"/>
        <v>246661373</v>
      </c>
      <c r="O603" s="24">
        <v>0</v>
      </c>
      <c r="P603" s="24">
        <v>17618669</v>
      </c>
      <c r="Q603" s="24">
        <v>0</v>
      </c>
      <c r="R603" s="24">
        <v>105712014</v>
      </c>
      <c r="S603" s="24">
        <v>105712014</v>
      </c>
      <c r="T603" s="24">
        <v>0</v>
      </c>
      <c r="U603" s="24">
        <v>123330690</v>
      </c>
      <c r="V603" s="24">
        <v>0</v>
      </c>
      <c r="W603" s="24">
        <f t="shared" si="126"/>
        <v>123330690</v>
      </c>
      <c r="X603" s="25">
        <f t="shared" si="121"/>
        <v>0.42857141640900537</v>
      </c>
      <c r="Y603" s="25">
        <f t="shared" si="122"/>
        <v>0.42857141640900537</v>
      </c>
      <c r="Z603" s="25">
        <f t="shared" si="123"/>
        <v>7.1428569401500899E-2</v>
      </c>
      <c r="AA603" s="25">
        <f t="shared" si="124"/>
        <v>0.49999998581050625</v>
      </c>
    </row>
    <row r="604" spans="1:27" ht="16" hidden="1" customHeight="1" outlineLevel="4" x14ac:dyDescent="0.35">
      <c r="A604" s="21" t="s">
        <v>374</v>
      </c>
      <c r="B604" s="21" t="s">
        <v>279</v>
      </c>
      <c r="C604" s="21">
        <v>6</v>
      </c>
      <c r="D604" s="21" t="s">
        <v>117</v>
      </c>
      <c r="E604" s="21" t="s">
        <v>408</v>
      </c>
      <c r="F604" s="22" t="s">
        <v>34</v>
      </c>
      <c r="G604" s="21">
        <v>1310</v>
      </c>
      <c r="H604" s="21">
        <v>709210000</v>
      </c>
      <c r="I604" s="21">
        <v>0</v>
      </c>
      <c r="J604" s="23" t="s">
        <v>409</v>
      </c>
      <c r="K604" s="24">
        <v>72812499</v>
      </c>
      <c r="L604" s="24">
        <v>72812499</v>
      </c>
      <c r="M604" s="24">
        <v>0</v>
      </c>
      <c r="N604" s="24">
        <f t="shared" si="125"/>
        <v>72812499</v>
      </c>
      <c r="O604" s="24">
        <v>0</v>
      </c>
      <c r="P604" s="24">
        <v>0</v>
      </c>
      <c r="Q604" s="24">
        <v>0</v>
      </c>
      <c r="R604" s="24">
        <v>0</v>
      </c>
      <c r="S604" s="24">
        <v>0</v>
      </c>
      <c r="T604" s="24">
        <v>48541666</v>
      </c>
      <c r="U604" s="24">
        <v>72812499</v>
      </c>
      <c r="V604" s="24">
        <v>0</v>
      </c>
      <c r="W604" s="24">
        <f t="shared" si="126"/>
        <v>72812499</v>
      </c>
      <c r="X604" s="25">
        <f t="shared" si="121"/>
        <v>0</v>
      </c>
      <c r="Y604" s="25">
        <f t="shared" si="122"/>
        <v>0</v>
      </c>
      <c r="Z604" s="25">
        <f t="shared" si="123"/>
        <v>0</v>
      </c>
      <c r="AA604" s="25">
        <f t="shared" si="124"/>
        <v>0</v>
      </c>
    </row>
    <row r="605" spans="1:27" ht="16" hidden="1" customHeight="1" outlineLevel="4" x14ac:dyDescent="0.35">
      <c r="A605" s="21" t="s">
        <v>374</v>
      </c>
      <c r="B605" s="21" t="s">
        <v>279</v>
      </c>
      <c r="C605" s="21">
        <v>6</v>
      </c>
      <c r="D605" s="21" t="s">
        <v>117</v>
      </c>
      <c r="E605" s="21" t="s">
        <v>358</v>
      </c>
      <c r="F605" s="22" t="s">
        <v>34</v>
      </c>
      <c r="G605" s="21">
        <v>1310</v>
      </c>
      <c r="H605" s="21">
        <v>709210000</v>
      </c>
      <c r="I605" s="21">
        <v>0</v>
      </c>
      <c r="J605" s="23" t="s">
        <v>410</v>
      </c>
      <c r="K605" s="24">
        <v>47295566</v>
      </c>
      <c r="L605" s="24">
        <v>47295566</v>
      </c>
      <c r="M605" s="24">
        <v>0</v>
      </c>
      <c r="N605" s="24">
        <f t="shared" si="125"/>
        <v>47295566</v>
      </c>
      <c r="O605" s="24">
        <v>0</v>
      </c>
      <c r="P605" s="24">
        <v>12389805.810000001</v>
      </c>
      <c r="Q605" s="24">
        <v>0</v>
      </c>
      <c r="R605" s="24">
        <v>11257976.189999999</v>
      </c>
      <c r="S605" s="24">
        <v>11257976.189999999</v>
      </c>
      <c r="T605" s="24">
        <v>0</v>
      </c>
      <c r="U605" s="24">
        <v>23647784</v>
      </c>
      <c r="V605" s="24">
        <v>0</v>
      </c>
      <c r="W605" s="24">
        <f t="shared" si="126"/>
        <v>23647784</v>
      </c>
      <c r="X605" s="25">
        <f t="shared" si="121"/>
        <v>0.23803449545354843</v>
      </c>
      <c r="Y605" s="25">
        <f t="shared" si="122"/>
        <v>0.23803449545354843</v>
      </c>
      <c r="Z605" s="25">
        <f t="shared" si="123"/>
        <v>0.2619654834028205</v>
      </c>
      <c r="AA605" s="25">
        <f t="shared" si="124"/>
        <v>0.49999997885636893</v>
      </c>
    </row>
    <row r="606" spans="1:27" ht="16" hidden="1" customHeight="1" outlineLevel="4" x14ac:dyDescent="0.35">
      <c r="A606" s="21" t="s">
        <v>374</v>
      </c>
      <c r="B606" s="21" t="s">
        <v>279</v>
      </c>
      <c r="C606" s="21">
        <v>6</v>
      </c>
      <c r="D606" s="21" t="s">
        <v>117</v>
      </c>
      <c r="E606" s="21" t="s">
        <v>360</v>
      </c>
      <c r="F606" s="22" t="s">
        <v>34</v>
      </c>
      <c r="G606" s="21">
        <v>1310</v>
      </c>
      <c r="H606" s="21">
        <v>709210000</v>
      </c>
      <c r="I606" s="21">
        <v>0</v>
      </c>
      <c r="J606" s="23" t="s">
        <v>411</v>
      </c>
      <c r="K606" s="24">
        <v>1071193</v>
      </c>
      <c r="L606" s="24">
        <v>1071193</v>
      </c>
      <c r="M606" s="24">
        <v>0</v>
      </c>
      <c r="N606" s="24">
        <f t="shared" si="125"/>
        <v>1071193</v>
      </c>
      <c r="O606" s="24">
        <v>0</v>
      </c>
      <c r="P606" s="24">
        <v>280615.11</v>
      </c>
      <c r="Q606" s="24">
        <v>0</v>
      </c>
      <c r="R606" s="24">
        <v>254980.89</v>
      </c>
      <c r="S606" s="24">
        <v>254980.89</v>
      </c>
      <c r="T606" s="24">
        <v>0</v>
      </c>
      <c r="U606" s="24">
        <v>535597</v>
      </c>
      <c r="V606" s="24">
        <v>0</v>
      </c>
      <c r="W606" s="24">
        <f t="shared" si="126"/>
        <v>535597</v>
      </c>
      <c r="X606" s="25">
        <f t="shared" si="121"/>
        <v>0.23803449985203415</v>
      </c>
      <c r="Y606" s="25">
        <f t="shared" si="122"/>
        <v>0.23803449985203415</v>
      </c>
      <c r="Z606" s="25">
        <f t="shared" si="123"/>
        <v>0.26196503337867216</v>
      </c>
      <c r="AA606" s="25">
        <f t="shared" si="124"/>
        <v>0.49999953323070634</v>
      </c>
    </row>
    <row r="607" spans="1:27" ht="16" hidden="1" customHeight="1" outlineLevel="4" x14ac:dyDescent="0.35">
      <c r="A607" s="21" t="s">
        <v>374</v>
      </c>
      <c r="B607" s="21" t="s">
        <v>279</v>
      </c>
      <c r="C607" s="21">
        <v>6</v>
      </c>
      <c r="D607" s="21" t="s">
        <v>117</v>
      </c>
      <c r="E607" s="21" t="s">
        <v>362</v>
      </c>
      <c r="F607" s="22" t="s">
        <v>34</v>
      </c>
      <c r="G607" s="21">
        <v>1310</v>
      </c>
      <c r="H607" s="21">
        <v>709210000</v>
      </c>
      <c r="I607" s="21">
        <v>0</v>
      </c>
      <c r="J607" s="23" t="s">
        <v>412</v>
      </c>
      <c r="K607" s="24">
        <v>23647783</v>
      </c>
      <c r="L607" s="24">
        <v>23647783</v>
      </c>
      <c r="M607" s="24">
        <v>0</v>
      </c>
      <c r="N607" s="24">
        <f t="shared" si="125"/>
        <v>23647783</v>
      </c>
      <c r="O607" s="24">
        <v>0</v>
      </c>
      <c r="P607" s="24">
        <v>3834314.23</v>
      </c>
      <c r="Q607" s="24">
        <v>0</v>
      </c>
      <c r="R607" s="24">
        <v>7989579.7699999996</v>
      </c>
      <c r="S607" s="24">
        <v>7989579.7699999996</v>
      </c>
      <c r="T607" s="24">
        <v>0</v>
      </c>
      <c r="U607" s="24">
        <v>11823889</v>
      </c>
      <c r="V607" s="24">
        <v>0</v>
      </c>
      <c r="W607" s="24">
        <f t="shared" si="126"/>
        <v>11823889</v>
      </c>
      <c r="X607" s="25">
        <f t="shared" si="121"/>
        <v>0.33785745454447036</v>
      </c>
      <c r="Y607" s="25">
        <f t="shared" si="122"/>
        <v>0.33785745454447036</v>
      </c>
      <c r="Z607" s="25">
        <f t="shared" si="123"/>
        <v>0.16214265117368507</v>
      </c>
      <c r="AA607" s="25">
        <f t="shared" si="124"/>
        <v>0.50000010571815545</v>
      </c>
    </row>
    <row r="608" spans="1:27" ht="16" hidden="1" customHeight="1" outlineLevel="4" x14ac:dyDescent="0.35">
      <c r="A608" s="21" t="s">
        <v>374</v>
      </c>
      <c r="B608" s="21" t="s">
        <v>279</v>
      </c>
      <c r="C608" s="21">
        <v>6</v>
      </c>
      <c r="D608" s="21" t="s">
        <v>117</v>
      </c>
      <c r="E608" s="21" t="s">
        <v>172</v>
      </c>
      <c r="F608" s="22" t="s">
        <v>34</v>
      </c>
      <c r="G608" s="21">
        <v>1310</v>
      </c>
      <c r="H608" s="21">
        <v>709210000</v>
      </c>
      <c r="I608" s="21">
        <v>0</v>
      </c>
      <c r="J608" s="23" t="s">
        <v>413</v>
      </c>
      <c r="K608" s="24">
        <v>535596</v>
      </c>
      <c r="L608" s="24">
        <v>535596</v>
      </c>
      <c r="M608" s="24">
        <v>0</v>
      </c>
      <c r="N608" s="24">
        <f t="shared" si="125"/>
        <v>535596</v>
      </c>
      <c r="O608" s="24">
        <v>0</v>
      </c>
      <c r="P608" s="24">
        <v>86842.9</v>
      </c>
      <c r="Q608" s="24">
        <v>0</v>
      </c>
      <c r="R608" s="24">
        <v>180955.1</v>
      </c>
      <c r="S608" s="24">
        <v>180955.1</v>
      </c>
      <c r="T608" s="24">
        <v>0</v>
      </c>
      <c r="U608" s="24">
        <v>267798</v>
      </c>
      <c r="V608" s="24">
        <v>0</v>
      </c>
      <c r="W608" s="24">
        <f t="shared" si="126"/>
        <v>267798</v>
      </c>
      <c r="X608" s="25">
        <f t="shared" si="121"/>
        <v>0.3378574522587921</v>
      </c>
      <c r="Y608" s="25">
        <f t="shared" si="122"/>
        <v>0.3378574522587921</v>
      </c>
      <c r="Z608" s="25">
        <f t="shared" si="123"/>
        <v>0.16214254774120793</v>
      </c>
      <c r="AA608" s="25">
        <f t="shared" si="124"/>
        <v>0.5</v>
      </c>
    </row>
    <row r="609" spans="1:27" ht="16" hidden="1" customHeight="1" outlineLevel="4" x14ac:dyDescent="0.35">
      <c r="A609" s="21" t="s">
        <v>374</v>
      </c>
      <c r="B609" s="21" t="s">
        <v>279</v>
      </c>
      <c r="C609" s="21">
        <v>6</v>
      </c>
      <c r="D609" s="21" t="s">
        <v>117</v>
      </c>
      <c r="E609" s="21" t="s">
        <v>139</v>
      </c>
      <c r="F609" s="22" t="s">
        <v>34</v>
      </c>
      <c r="G609" s="21">
        <v>1310</v>
      </c>
      <c r="H609" s="21">
        <v>709210000</v>
      </c>
      <c r="I609" s="21">
        <v>0</v>
      </c>
      <c r="J609" s="23" t="s">
        <v>414</v>
      </c>
      <c r="K609" s="24">
        <v>235684025</v>
      </c>
      <c r="L609" s="24">
        <v>235684025</v>
      </c>
      <c r="M609" s="24">
        <v>0</v>
      </c>
      <c r="N609" s="24">
        <f t="shared" si="125"/>
        <v>235684025</v>
      </c>
      <c r="O609" s="24">
        <v>0</v>
      </c>
      <c r="P609" s="24">
        <v>16834573</v>
      </c>
      <c r="Q609" s="24">
        <v>0</v>
      </c>
      <c r="R609" s="24">
        <v>101007438</v>
      </c>
      <c r="S609" s="24">
        <v>101007438</v>
      </c>
      <c r="T609" s="24">
        <v>0</v>
      </c>
      <c r="U609" s="24">
        <v>117842014</v>
      </c>
      <c r="V609" s="24">
        <v>0</v>
      </c>
      <c r="W609" s="24">
        <f t="shared" si="126"/>
        <v>117842014</v>
      </c>
      <c r="X609" s="25">
        <f t="shared" si="121"/>
        <v>0.42857142311618279</v>
      </c>
      <c r="Y609" s="25">
        <f t="shared" si="122"/>
        <v>0.42857142311618279</v>
      </c>
      <c r="Z609" s="25">
        <f t="shared" si="123"/>
        <v>7.1428570519363799E-2</v>
      </c>
      <c r="AA609" s="25">
        <f t="shared" si="124"/>
        <v>0.49999999363554659</v>
      </c>
    </row>
    <row r="610" spans="1:27" ht="16" hidden="1" customHeight="1" outlineLevel="4" x14ac:dyDescent="0.35">
      <c r="A610" s="21" t="s">
        <v>374</v>
      </c>
      <c r="B610" s="21" t="s">
        <v>279</v>
      </c>
      <c r="C610" s="21">
        <v>6</v>
      </c>
      <c r="D610" s="21" t="s">
        <v>117</v>
      </c>
      <c r="E610" s="21" t="s">
        <v>143</v>
      </c>
      <c r="F610" s="22" t="s">
        <v>34</v>
      </c>
      <c r="G610" s="21">
        <v>1310</v>
      </c>
      <c r="H610" s="21">
        <v>709210000</v>
      </c>
      <c r="I610" s="21">
        <v>0</v>
      </c>
      <c r="J610" s="23" t="s">
        <v>415</v>
      </c>
      <c r="K610" s="24">
        <v>231612219</v>
      </c>
      <c r="L610" s="24">
        <v>231612219</v>
      </c>
      <c r="M610" s="24">
        <v>0</v>
      </c>
      <c r="N610" s="24">
        <f t="shared" si="125"/>
        <v>231612219</v>
      </c>
      <c r="O610" s="24">
        <v>0</v>
      </c>
      <c r="P610" s="24">
        <v>16543729</v>
      </c>
      <c r="Q610" s="24">
        <v>0</v>
      </c>
      <c r="R610" s="24">
        <v>99262374</v>
      </c>
      <c r="S610" s="24">
        <v>99262374</v>
      </c>
      <c r="T610" s="24">
        <v>0</v>
      </c>
      <c r="U610" s="24">
        <v>115806116</v>
      </c>
      <c r="V610" s="24">
        <v>0</v>
      </c>
      <c r="W610" s="24">
        <f t="shared" si="126"/>
        <v>115806116</v>
      </c>
      <c r="X610" s="25">
        <f t="shared" si="121"/>
        <v>0.42857140451644304</v>
      </c>
      <c r="Y610" s="25">
        <f t="shared" si="122"/>
        <v>0.42857140451644304</v>
      </c>
      <c r="Z610" s="25">
        <f t="shared" si="123"/>
        <v>7.1428567419407174E-2</v>
      </c>
      <c r="AA610" s="25">
        <f t="shared" si="124"/>
        <v>0.49999997193585022</v>
      </c>
    </row>
    <row r="611" spans="1:27" ht="16" hidden="1" customHeight="1" outlineLevel="4" x14ac:dyDescent="0.35">
      <c r="A611" s="21" t="s">
        <v>374</v>
      </c>
      <c r="B611" s="21" t="s">
        <v>279</v>
      </c>
      <c r="C611" s="21">
        <v>6</v>
      </c>
      <c r="D611" s="21" t="s">
        <v>117</v>
      </c>
      <c r="E611" s="21" t="s">
        <v>147</v>
      </c>
      <c r="F611" s="22" t="s">
        <v>34</v>
      </c>
      <c r="G611" s="21">
        <v>1310</v>
      </c>
      <c r="H611" s="21">
        <v>709210000</v>
      </c>
      <c r="I611" s="21">
        <v>0</v>
      </c>
      <c r="J611" s="23" t="s">
        <v>416</v>
      </c>
      <c r="K611" s="24">
        <v>238545357</v>
      </c>
      <c r="L611" s="24">
        <v>238545357</v>
      </c>
      <c r="M611" s="24">
        <v>0</v>
      </c>
      <c r="N611" s="24">
        <f t="shared" si="125"/>
        <v>238545357</v>
      </c>
      <c r="O611" s="24">
        <v>0</v>
      </c>
      <c r="P611" s="24">
        <v>17038954</v>
      </c>
      <c r="Q611" s="24">
        <v>0</v>
      </c>
      <c r="R611" s="24">
        <v>102233724</v>
      </c>
      <c r="S611" s="24">
        <v>102233724</v>
      </c>
      <c r="T611" s="24">
        <v>0</v>
      </c>
      <c r="U611" s="24">
        <v>119272679</v>
      </c>
      <c r="V611" s="24">
        <v>0</v>
      </c>
      <c r="W611" s="24">
        <f t="shared" si="126"/>
        <v>119272679</v>
      </c>
      <c r="X611" s="25">
        <f t="shared" si="121"/>
        <v>0.42857142677482507</v>
      </c>
      <c r="Y611" s="25">
        <f t="shared" si="122"/>
        <v>0.42857142677482507</v>
      </c>
      <c r="Z611" s="25">
        <f t="shared" si="123"/>
        <v>7.1428571129137503E-2</v>
      </c>
      <c r="AA611" s="25">
        <f t="shared" si="124"/>
        <v>0.49999999790396255</v>
      </c>
    </row>
    <row r="612" spans="1:27" ht="16" hidden="1" customHeight="1" outlineLevel="4" x14ac:dyDescent="0.35">
      <c r="A612" s="21" t="s">
        <v>374</v>
      </c>
      <c r="B612" s="21" t="s">
        <v>279</v>
      </c>
      <c r="C612" s="21">
        <v>6</v>
      </c>
      <c r="D612" s="21" t="s">
        <v>117</v>
      </c>
      <c r="E612" s="21" t="s">
        <v>417</v>
      </c>
      <c r="F612" s="22" t="s">
        <v>34</v>
      </c>
      <c r="G612" s="21">
        <v>1310</v>
      </c>
      <c r="H612" s="21">
        <v>709210000</v>
      </c>
      <c r="I612" s="21">
        <v>0</v>
      </c>
      <c r="J612" s="23" t="s">
        <v>418</v>
      </c>
      <c r="K612" s="24">
        <v>254400060</v>
      </c>
      <c r="L612" s="24">
        <v>254400060</v>
      </c>
      <c r="M612" s="24">
        <v>0</v>
      </c>
      <c r="N612" s="24">
        <f t="shared" si="125"/>
        <v>254400060</v>
      </c>
      <c r="O612" s="24">
        <v>0</v>
      </c>
      <c r="P612" s="24">
        <v>18171432</v>
      </c>
      <c r="Q612" s="24">
        <v>0</v>
      </c>
      <c r="R612" s="24">
        <v>109028592</v>
      </c>
      <c r="S612" s="24">
        <v>109028592</v>
      </c>
      <c r="T612" s="24">
        <v>0</v>
      </c>
      <c r="U612" s="24">
        <v>127200036</v>
      </c>
      <c r="V612" s="24">
        <v>0</v>
      </c>
      <c r="W612" s="24">
        <f t="shared" si="126"/>
        <v>127200036</v>
      </c>
      <c r="X612" s="25">
        <f t="shared" si="121"/>
        <v>0.42857140835579993</v>
      </c>
      <c r="Y612" s="25">
        <f t="shared" si="122"/>
        <v>0.42857140835579993</v>
      </c>
      <c r="Z612" s="25">
        <f t="shared" si="123"/>
        <v>7.1428568059299979E-2</v>
      </c>
      <c r="AA612" s="25">
        <f t="shared" si="124"/>
        <v>0.49999997641509991</v>
      </c>
    </row>
    <row r="613" spans="1:27" ht="16" hidden="1" customHeight="1" outlineLevel="4" x14ac:dyDescent="0.35">
      <c r="A613" s="21" t="s">
        <v>374</v>
      </c>
      <c r="B613" s="21" t="s">
        <v>279</v>
      </c>
      <c r="C613" s="21">
        <v>6</v>
      </c>
      <c r="D613" s="21" t="s">
        <v>165</v>
      </c>
      <c r="E613" s="21" t="s">
        <v>33</v>
      </c>
      <c r="F613" s="22" t="s">
        <v>34</v>
      </c>
      <c r="G613" s="21">
        <v>1320</v>
      </c>
      <c r="H613" s="21">
        <v>709210000</v>
      </c>
      <c r="I613" s="21">
        <v>0</v>
      </c>
      <c r="J613" s="23" t="s">
        <v>166</v>
      </c>
      <c r="K613" s="24">
        <v>660186561</v>
      </c>
      <c r="L613" s="24">
        <v>660186561</v>
      </c>
      <c r="M613" s="24">
        <v>0</v>
      </c>
      <c r="N613" s="24">
        <f t="shared" si="125"/>
        <v>660186561</v>
      </c>
      <c r="O613" s="24">
        <v>0</v>
      </c>
      <c r="P613" s="24">
        <v>0</v>
      </c>
      <c r="Q613" s="24">
        <v>0</v>
      </c>
      <c r="R613" s="24">
        <v>143897734.37</v>
      </c>
      <c r="S613" s="24">
        <v>143897734.37</v>
      </c>
      <c r="T613" s="24">
        <v>516288826.63</v>
      </c>
      <c r="U613" s="24">
        <v>516288826.63</v>
      </c>
      <c r="V613" s="24">
        <v>0</v>
      </c>
      <c r="W613" s="24">
        <f t="shared" si="126"/>
        <v>516288826.63</v>
      </c>
      <c r="X613" s="25">
        <f t="shared" si="121"/>
        <v>0.21796525841428027</v>
      </c>
      <c r="Y613" s="25">
        <f t="shared" si="122"/>
        <v>0.21796525841428027</v>
      </c>
      <c r="Z613" s="25">
        <f t="shared" si="123"/>
        <v>0</v>
      </c>
      <c r="AA613" s="25">
        <f t="shared" si="124"/>
        <v>0.21796525841428027</v>
      </c>
    </row>
    <row r="614" spans="1:27" ht="16" hidden="1" customHeight="1" outlineLevel="4" x14ac:dyDescent="0.35">
      <c r="A614" s="21" t="s">
        <v>374</v>
      </c>
      <c r="B614" s="21" t="s">
        <v>279</v>
      </c>
      <c r="C614" s="21">
        <v>6</v>
      </c>
      <c r="D614" s="21" t="s">
        <v>311</v>
      </c>
      <c r="E614" s="21" t="s">
        <v>327</v>
      </c>
      <c r="F614" s="22" t="s">
        <v>34</v>
      </c>
      <c r="G614" s="21">
        <v>1320</v>
      </c>
      <c r="H614" s="21">
        <v>709210000</v>
      </c>
      <c r="I614" s="21">
        <v>0</v>
      </c>
      <c r="J614" s="23" t="s">
        <v>419</v>
      </c>
      <c r="K614" s="24">
        <v>19400316</v>
      </c>
      <c r="L614" s="24">
        <v>19400316</v>
      </c>
      <c r="M614" s="24">
        <v>0</v>
      </c>
      <c r="N614" s="24">
        <f t="shared" si="125"/>
        <v>19400316</v>
      </c>
      <c r="O614" s="24">
        <v>0</v>
      </c>
      <c r="P614" s="24">
        <v>1616693</v>
      </c>
      <c r="Q614" s="24">
        <v>0</v>
      </c>
      <c r="R614" s="24">
        <v>8083465</v>
      </c>
      <c r="S614" s="24">
        <v>8083465</v>
      </c>
      <c r="T614" s="24">
        <v>0</v>
      </c>
      <c r="U614" s="24">
        <v>9700158</v>
      </c>
      <c r="V614" s="24">
        <v>0</v>
      </c>
      <c r="W614" s="24">
        <f t="shared" si="126"/>
        <v>9700158</v>
      </c>
      <c r="X614" s="25">
        <f t="shared" si="121"/>
        <v>0.41666666666666669</v>
      </c>
      <c r="Y614" s="25">
        <f t="shared" si="122"/>
        <v>0.41666666666666669</v>
      </c>
      <c r="Z614" s="25">
        <f t="shared" si="123"/>
        <v>8.3333333333333329E-2</v>
      </c>
      <c r="AA614" s="25">
        <f t="shared" si="124"/>
        <v>0.5</v>
      </c>
    </row>
    <row r="615" spans="1:27" ht="16" hidden="1" customHeight="1" outlineLevel="4" x14ac:dyDescent="0.35">
      <c r="A615" s="21" t="s">
        <v>374</v>
      </c>
      <c r="B615" s="21" t="s">
        <v>279</v>
      </c>
      <c r="C615" s="21">
        <v>6</v>
      </c>
      <c r="D615" s="21" t="s">
        <v>311</v>
      </c>
      <c r="E615" s="21" t="s">
        <v>420</v>
      </c>
      <c r="F615" s="22" t="s">
        <v>34</v>
      </c>
      <c r="G615" s="21">
        <v>1320</v>
      </c>
      <c r="H615" s="21">
        <v>709210000</v>
      </c>
      <c r="I615" s="21">
        <v>0</v>
      </c>
      <c r="J615" s="23" t="s">
        <v>421</v>
      </c>
      <c r="K615" s="24">
        <v>70943349</v>
      </c>
      <c r="L615" s="24">
        <v>70943349</v>
      </c>
      <c r="M615" s="24">
        <v>0</v>
      </c>
      <c r="N615" s="24">
        <f t="shared" si="125"/>
        <v>70943349</v>
      </c>
      <c r="O615" s="24">
        <v>0</v>
      </c>
      <c r="P615" s="24">
        <v>11502936.68</v>
      </c>
      <c r="Q615" s="24">
        <v>0</v>
      </c>
      <c r="R615" s="24">
        <v>23968739.32</v>
      </c>
      <c r="S615" s="24">
        <v>23968739.32</v>
      </c>
      <c r="T615" s="24">
        <v>0</v>
      </c>
      <c r="U615" s="24">
        <v>35471673</v>
      </c>
      <c r="V615" s="24">
        <v>0</v>
      </c>
      <c r="W615" s="24">
        <f t="shared" si="126"/>
        <v>35471673</v>
      </c>
      <c r="X615" s="25">
        <f t="shared" si="121"/>
        <v>0.33785745468542794</v>
      </c>
      <c r="Y615" s="25">
        <f t="shared" si="122"/>
        <v>0.33785745468542794</v>
      </c>
      <c r="Z615" s="25">
        <f t="shared" si="123"/>
        <v>0.16214256645820316</v>
      </c>
      <c r="AA615" s="25">
        <f t="shared" si="124"/>
        <v>0.50000002114363107</v>
      </c>
    </row>
    <row r="616" spans="1:27" ht="16" hidden="1" customHeight="1" outlineLevel="4" x14ac:dyDescent="0.35">
      <c r="A616" s="21" t="s">
        <v>374</v>
      </c>
      <c r="B616" s="21" t="s">
        <v>279</v>
      </c>
      <c r="C616" s="21">
        <v>6</v>
      </c>
      <c r="D616" s="21" t="s">
        <v>311</v>
      </c>
      <c r="E616" s="21" t="s">
        <v>297</v>
      </c>
      <c r="F616" s="22" t="s">
        <v>34</v>
      </c>
      <c r="G616" s="21">
        <v>1320</v>
      </c>
      <c r="H616" s="21">
        <v>709210000</v>
      </c>
      <c r="I616" s="21">
        <v>0</v>
      </c>
      <c r="J616" s="23" t="s">
        <v>422</v>
      </c>
      <c r="K616" s="24">
        <v>1606789</v>
      </c>
      <c r="L616" s="24">
        <v>1606789</v>
      </c>
      <c r="M616" s="24">
        <v>0</v>
      </c>
      <c r="N616" s="24">
        <f t="shared" si="125"/>
        <v>1606789</v>
      </c>
      <c r="O616" s="24">
        <v>0</v>
      </c>
      <c r="P616" s="24">
        <v>260528.36</v>
      </c>
      <c r="Q616" s="24">
        <v>0</v>
      </c>
      <c r="R616" s="24">
        <v>542865.64</v>
      </c>
      <c r="S616" s="24">
        <v>542865.64</v>
      </c>
      <c r="T616" s="24">
        <v>0</v>
      </c>
      <c r="U616" s="24">
        <v>803395</v>
      </c>
      <c r="V616" s="24">
        <v>0</v>
      </c>
      <c r="W616" s="24">
        <f t="shared" si="126"/>
        <v>803395</v>
      </c>
      <c r="X616" s="25">
        <f t="shared" si="121"/>
        <v>0.33785745359222652</v>
      </c>
      <c r="Y616" s="25">
        <f t="shared" si="122"/>
        <v>0.33785745359222652</v>
      </c>
      <c r="Z616" s="25">
        <f t="shared" si="123"/>
        <v>0.16214223522814755</v>
      </c>
      <c r="AA616" s="25">
        <f t="shared" si="124"/>
        <v>0.49999968882037404</v>
      </c>
    </row>
    <row r="617" spans="1:27" ht="16" hidden="1" customHeight="1" outlineLevel="4" x14ac:dyDescent="0.35">
      <c r="A617" s="21" t="s">
        <v>374</v>
      </c>
      <c r="B617" s="21" t="s">
        <v>279</v>
      </c>
      <c r="C617" s="21">
        <v>6</v>
      </c>
      <c r="D617" s="21" t="s">
        <v>167</v>
      </c>
      <c r="E617" s="21" t="s">
        <v>53</v>
      </c>
      <c r="F617" s="22" t="s">
        <v>34</v>
      </c>
      <c r="G617" s="21">
        <v>1320</v>
      </c>
      <c r="H617" s="21">
        <v>709210000</v>
      </c>
      <c r="I617" s="21">
        <v>0</v>
      </c>
      <c r="J617" s="23" t="s">
        <v>423</v>
      </c>
      <c r="K617" s="24">
        <v>283912812</v>
      </c>
      <c r="L617" s="24">
        <v>283912812</v>
      </c>
      <c r="M617" s="24">
        <v>0</v>
      </c>
      <c r="N617" s="24">
        <f t="shared" si="125"/>
        <v>283912812</v>
      </c>
      <c r="O617" s="24">
        <v>0</v>
      </c>
      <c r="P617" s="24">
        <v>48330450.149999999</v>
      </c>
      <c r="Q617" s="24">
        <v>0</v>
      </c>
      <c r="R617" s="24">
        <v>93625955.849999994</v>
      </c>
      <c r="S617" s="24">
        <v>93625955.849999994</v>
      </c>
      <c r="T617" s="24">
        <v>0</v>
      </c>
      <c r="U617" s="24">
        <v>141956406</v>
      </c>
      <c r="V617" s="24">
        <v>0</v>
      </c>
      <c r="W617" s="24">
        <f t="shared" si="126"/>
        <v>141956406</v>
      </c>
      <c r="X617" s="25">
        <f t="shared" si="121"/>
        <v>0.32977009804686092</v>
      </c>
      <c r="Y617" s="25">
        <f t="shared" si="122"/>
        <v>0.32977009804686092</v>
      </c>
      <c r="Z617" s="25">
        <f t="shared" si="123"/>
        <v>0.17022990195313906</v>
      </c>
      <c r="AA617" s="25">
        <f t="shared" si="124"/>
        <v>0.5</v>
      </c>
    </row>
    <row r="618" spans="1:27" ht="16" hidden="1" customHeight="1" outlineLevel="4" x14ac:dyDescent="0.35">
      <c r="A618" s="21" t="s">
        <v>374</v>
      </c>
      <c r="B618" s="21" t="s">
        <v>279</v>
      </c>
      <c r="C618" s="21">
        <v>6</v>
      </c>
      <c r="D618" s="21" t="s">
        <v>384</v>
      </c>
      <c r="E618" s="21" t="s">
        <v>33</v>
      </c>
      <c r="F618" s="22" t="s">
        <v>34</v>
      </c>
      <c r="G618" s="21">
        <v>1320</v>
      </c>
      <c r="H618" s="21">
        <v>709210000</v>
      </c>
      <c r="I618" s="21">
        <v>0</v>
      </c>
      <c r="J618" s="23" t="s">
        <v>385</v>
      </c>
      <c r="K618" s="24">
        <v>880000</v>
      </c>
      <c r="L618" s="24">
        <v>880000</v>
      </c>
      <c r="M618" s="24">
        <v>0</v>
      </c>
      <c r="N618" s="24">
        <f t="shared" si="125"/>
        <v>880000</v>
      </c>
      <c r="O618" s="24">
        <v>0</v>
      </c>
      <c r="P618" s="24">
        <v>413307.91</v>
      </c>
      <c r="Q618" s="24">
        <v>0</v>
      </c>
      <c r="R618" s="24">
        <v>26692.09</v>
      </c>
      <c r="S618" s="24">
        <v>26692.09</v>
      </c>
      <c r="T618" s="24">
        <v>0</v>
      </c>
      <c r="U618" s="24">
        <v>440000</v>
      </c>
      <c r="V618" s="24">
        <v>0</v>
      </c>
      <c r="W618" s="24">
        <f t="shared" si="126"/>
        <v>440000</v>
      </c>
      <c r="X618" s="25">
        <f t="shared" si="121"/>
        <v>3.0331920454545455E-2</v>
      </c>
      <c r="Y618" s="25">
        <f t="shared" si="122"/>
        <v>3.0331920454545455E-2</v>
      </c>
      <c r="Z618" s="25">
        <f t="shared" si="123"/>
        <v>0.46966807954545453</v>
      </c>
      <c r="AA618" s="25">
        <f t="shared" si="124"/>
        <v>0.5</v>
      </c>
    </row>
    <row r="619" spans="1:27" ht="16" hidden="1" customHeight="1" outlineLevel="3" x14ac:dyDescent="0.35">
      <c r="A619" s="38"/>
      <c r="B619" s="38"/>
      <c r="C619" s="38" t="s">
        <v>473</v>
      </c>
      <c r="D619" s="38"/>
      <c r="E619" s="38"/>
      <c r="F619" s="47"/>
      <c r="G619" s="38"/>
      <c r="H619" s="38"/>
      <c r="I619" s="38"/>
      <c r="J619" s="48"/>
      <c r="K619" s="49">
        <f t="shared" ref="K619:W619" si="127">SUBTOTAL(9,K587:K618)</f>
        <v>10327871837</v>
      </c>
      <c r="L619" s="49">
        <f t="shared" si="127"/>
        <v>10327871837</v>
      </c>
      <c r="M619" s="49">
        <f t="shared" si="127"/>
        <v>0</v>
      </c>
      <c r="N619" s="49">
        <f t="shared" si="127"/>
        <v>10327871837</v>
      </c>
      <c r="O619" s="49">
        <f t="shared" si="127"/>
        <v>0</v>
      </c>
      <c r="P619" s="49">
        <f t="shared" si="127"/>
        <v>2378750785.79</v>
      </c>
      <c r="Q619" s="49">
        <f t="shared" si="127"/>
        <v>0</v>
      </c>
      <c r="R619" s="49">
        <f t="shared" si="127"/>
        <v>4928415178.1599998</v>
      </c>
      <c r="S619" s="49">
        <f t="shared" si="127"/>
        <v>4928415178.1599998</v>
      </c>
      <c r="T619" s="49">
        <f t="shared" si="127"/>
        <v>615192251.63</v>
      </c>
      <c r="U619" s="49">
        <f t="shared" si="127"/>
        <v>3020705873.0500002</v>
      </c>
      <c r="V619" s="49">
        <f t="shared" si="127"/>
        <v>33361759</v>
      </c>
      <c r="W619" s="49">
        <f t="shared" si="127"/>
        <v>2987344114.0500002</v>
      </c>
      <c r="X619" s="50">
        <f t="shared" si="121"/>
        <v>0.47719561744596423</v>
      </c>
      <c r="Y619" s="50">
        <f t="shared" si="122"/>
        <v>0.47719561744596423</v>
      </c>
      <c r="Z619" s="50">
        <f t="shared" si="123"/>
        <v>0.23032342222412494</v>
      </c>
      <c r="AA619" s="50">
        <f t="shared" si="124"/>
        <v>0.70751903967008922</v>
      </c>
    </row>
    <row r="620" spans="1:27" ht="16" customHeight="1" outlineLevel="2" collapsed="1" x14ac:dyDescent="0.35">
      <c r="A620" s="38"/>
      <c r="B620" s="38" t="s">
        <v>465</v>
      </c>
      <c r="C620" s="38"/>
      <c r="D620" s="38"/>
      <c r="E620" s="38"/>
      <c r="F620" s="47"/>
      <c r="G620" s="38"/>
      <c r="H620" s="38"/>
      <c r="I620" s="38"/>
      <c r="J620" s="48"/>
      <c r="K620" s="49">
        <f t="shared" ref="K620:W620" si="128">SUBTOTAL(9,K569:K618)</f>
        <v>370795402906</v>
      </c>
      <c r="L620" s="49">
        <f t="shared" si="128"/>
        <v>370795402906</v>
      </c>
      <c r="M620" s="49">
        <f t="shared" si="128"/>
        <v>39953711.43</v>
      </c>
      <c r="N620" s="49">
        <f t="shared" si="128"/>
        <v>370795402906</v>
      </c>
      <c r="O620" s="49">
        <f t="shared" si="128"/>
        <v>0</v>
      </c>
      <c r="P620" s="49">
        <f t="shared" si="128"/>
        <v>29265657384.660007</v>
      </c>
      <c r="Q620" s="49">
        <f t="shared" si="128"/>
        <v>0</v>
      </c>
      <c r="R620" s="49">
        <f t="shared" si="128"/>
        <v>165166660686.62006</v>
      </c>
      <c r="S620" s="49">
        <f t="shared" si="128"/>
        <v>165166660686.62006</v>
      </c>
      <c r="T620" s="49">
        <f t="shared" si="128"/>
        <v>173957571213.29999</v>
      </c>
      <c r="U620" s="49">
        <f t="shared" si="128"/>
        <v>176363084834.72</v>
      </c>
      <c r="V620" s="49">
        <f t="shared" si="128"/>
        <v>33361759</v>
      </c>
      <c r="W620" s="49">
        <f t="shared" si="128"/>
        <v>176329723075.72003</v>
      </c>
      <c r="X620" s="50">
        <f t="shared" si="121"/>
        <v>0.44543880369652616</v>
      </c>
      <c r="Y620" s="50">
        <f t="shared" si="122"/>
        <v>0.44543880369652616</v>
      </c>
      <c r="Z620" s="50">
        <f t="shared" si="123"/>
        <v>7.8926699617360457E-2</v>
      </c>
      <c r="AA620" s="50">
        <f t="shared" si="124"/>
        <v>0.52436550331388665</v>
      </c>
    </row>
    <row r="621" spans="1:27" ht="16" hidden="1" customHeight="1" outlineLevel="4" x14ac:dyDescent="0.35">
      <c r="A621" s="21" t="s">
        <v>374</v>
      </c>
      <c r="B621" s="21" t="s">
        <v>317</v>
      </c>
      <c r="C621" s="21">
        <v>0</v>
      </c>
      <c r="D621" s="21" t="s">
        <v>32</v>
      </c>
      <c r="E621" s="21" t="s">
        <v>33</v>
      </c>
      <c r="F621" s="22">
        <v>280</v>
      </c>
      <c r="G621" s="21">
        <v>1111</v>
      </c>
      <c r="H621" s="21">
        <v>709300000</v>
      </c>
      <c r="I621" s="21">
        <v>0</v>
      </c>
      <c r="J621" s="23" t="s">
        <v>35</v>
      </c>
      <c r="K621" s="24">
        <v>86678235504</v>
      </c>
      <c r="L621" s="24">
        <v>86678235504</v>
      </c>
      <c r="M621" s="24">
        <v>0</v>
      </c>
      <c r="N621" s="24">
        <f t="shared" si="125"/>
        <v>86678235504</v>
      </c>
      <c r="O621" s="24">
        <v>0</v>
      </c>
      <c r="P621" s="24">
        <v>0</v>
      </c>
      <c r="Q621" s="24">
        <v>0</v>
      </c>
      <c r="R621" s="24">
        <v>36362637034.360001</v>
      </c>
      <c r="S621" s="24">
        <v>36362637034.360001</v>
      </c>
      <c r="T621" s="24">
        <v>50315598469.639999</v>
      </c>
      <c r="U621" s="24">
        <v>50315598469.639999</v>
      </c>
      <c r="V621" s="24">
        <v>0</v>
      </c>
      <c r="W621" s="24">
        <f t="shared" si="126"/>
        <v>50315598469.639999</v>
      </c>
      <c r="X621" s="25">
        <f t="shared" si="121"/>
        <v>0.41951288951517651</v>
      </c>
      <c r="Y621" s="25">
        <f t="shared" si="122"/>
        <v>0.41951288951517651</v>
      </c>
      <c r="Z621" s="25">
        <f t="shared" si="123"/>
        <v>0</v>
      </c>
      <c r="AA621" s="25">
        <f t="shared" si="124"/>
        <v>0.41951288951517651</v>
      </c>
    </row>
    <row r="622" spans="1:27" ht="16" hidden="1" customHeight="1" outlineLevel="4" x14ac:dyDescent="0.35">
      <c r="A622" s="21" t="s">
        <v>374</v>
      </c>
      <c r="B622" s="21" t="s">
        <v>317</v>
      </c>
      <c r="C622" s="21">
        <v>0</v>
      </c>
      <c r="D622" s="21" t="s">
        <v>36</v>
      </c>
      <c r="E622" s="21" t="s">
        <v>33</v>
      </c>
      <c r="F622" s="22">
        <v>280</v>
      </c>
      <c r="G622" s="21">
        <v>1111</v>
      </c>
      <c r="H622" s="21">
        <v>709300000</v>
      </c>
      <c r="I622" s="21">
        <v>0</v>
      </c>
      <c r="J622" s="23" t="s">
        <v>37</v>
      </c>
      <c r="K622" s="24">
        <v>5778933021</v>
      </c>
      <c r="L622" s="24">
        <v>5778933021</v>
      </c>
      <c r="M622" s="24">
        <v>0</v>
      </c>
      <c r="N622" s="24">
        <f t="shared" si="125"/>
        <v>5778933021</v>
      </c>
      <c r="O622" s="24">
        <v>0</v>
      </c>
      <c r="P622" s="24">
        <v>0</v>
      </c>
      <c r="Q622" s="24">
        <v>0</v>
      </c>
      <c r="R622" s="24">
        <v>2594054680.4299998</v>
      </c>
      <c r="S622" s="24">
        <v>2594054680.4299998</v>
      </c>
      <c r="T622" s="24">
        <v>3184878340.5700002</v>
      </c>
      <c r="U622" s="24">
        <v>3184878340.5700002</v>
      </c>
      <c r="V622" s="24">
        <v>0</v>
      </c>
      <c r="W622" s="24">
        <f t="shared" si="126"/>
        <v>3184878340.5700002</v>
      </c>
      <c r="X622" s="25">
        <f t="shared" si="121"/>
        <v>0.44888125039752036</v>
      </c>
      <c r="Y622" s="25">
        <f t="shared" si="122"/>
        <v>0.44888125039752036</v>
      </c>
      <c r="Z622" s="25">
        <f t="shared" si="123"/>
        <v>0</v>
      </c>
      <c r="AA622" s="25">
        <f t="shared" si="124"/>
        <v>0.44888125039752036</v>
      </c>
    </row>
    <row r="623" spans="1:27" ht="16" hidden="1" customHeight="1" outlineLevel="4" x14ac:dyDescent="0.35">
      <c r="A623" s="21" t="s">
        <v>374</v>
      </c>
      <c r="B623" s="21" t="s">
        <v>317</v>
      </c>
      <c r="C623" s="21">
        <v>0</v>
      </c>
      <c r="D623" s="21" t="s">
        <v>375</v>
      </c>
      <c r="E623" s="21" t="s">
        <v>33</v>
      </c>
      <c r="F623" s="22">
        <v>280</v>
      </c>
      <c r="G623" s="21">
        <v>1111</v>
      </c>
      <c r="H623" s="21">
        <v>709300000</v>
      </c>
      <c r="I623" s="21">
        <v>0</v>
      </c>
      <c r="J623" s="23" t="s">
        <v>376</v>
      </c>
      <c r="K623" s="24">
        <v>47424336</v>
      </c>
      <c r="L623" s="24">
        <v>47424336</v>
      </c>
      <c r="M623" s="24">
        <v>0</v>
      </c>
      <c r="N623" s="24">
        <f t="shared" si="125"/>
        <v>47424336</v>
      </c>
      <c r="O623" s="24">
        <v>0</v>
      </c>
      <c r="P623" s="24">
        <v>0</v>
      </c>
      <c r="Q623" s="24">
        <v>0</v>
      </c>
      <c r="R623" s="24">
        <v>19030461.879999999</v>
      </c>
      <c r="S623" s="24">
        <v>19030461.879999999</v>
      </c>
      <c r="T623" s="24">
        <v>28393874.120000001</v>
      </c>
      <c r="U623" s="24">
        <v>28393874.120000001</v>
      </c>
      <c r="V623" s="24">
        <v>0</v>
      </c>
      <c r="W623" s="24">
        <f t="shared" si="126"/>
        <v>28393874.120000001</v>
      </c>
      <c r="X623" s="25">
        <f t="shared" si="121"/>
        <v>0.40128051302605477</v>
      </c>
      <c r="Y623" s="25">
        <f t="shared" si="122"/>
        <v>0.40128051302605477</v>
      </c>
      <c r="Z623" s="25">
        <f t="shared" si="123"/>
        <v>0</v>
      </c>
      <c r="AA623" s="25">
        <f t="shared" si="124"/>
        <v>0.40128051302605477</v>
      </c>
    </row>
    <row r="624" spans="1:27" ht="16" hidden="1" customHeight="1" outlineLevel="4" x14ac:dyDescent="0.35">
      <c r="A624" s="21" t="s">
        <v>374</v>
      </c>
      <c r="B624" s="21" t="s">
        <v>317</v>
      </c>
      <c r="C624" s="21">
        <v>0</v>
      </c>
      <c r="D624" s="21" t="s">
        <v>377</v>
      </c>
      <c r="E624" s="21" t="s">
        <v>33</v>
      </c>
      <c r="F624" s="22">
        <v>280</v>
      </c>
      <c r="G624" s="21">
        <v>1111</v>
      </c>
      <c r="H624" s="21">
        <v>709300000</v>
      </c>
      <c r="I624" s="21">
        <v>0</v>
      </c>
      <c r="J624" s="23" t="s">
        <v>378</v>
      </c>
      <c r="K624" s="24">
        <v>35567272</v>
      </c>
      <c r="L624" s="24">
        <v>35567272</v>
      </c>
      <c r="M624" s="24">
        <v>0</v>
      </c>
      <c r="N624" s="24">
        <f t="shared" si="125"/>
        <v>35567272</v>
      </c>
      <c r="O624" s="24">
        <v>0</v>
      </c>
      <c r="P624" s="24">
        <v>28342265.030000001</v>
      </c>
      <c r="Q624" s="24">
        <v>0</v>
      </c>
      <c r="R624" s="24">
        <v>7225006.9699999997</v>
      </c>
      <c r="S624" s="24">
        <v>7225006.9699999997</v>
      </c>
      <c r="T624" s="24">
        <v>0</v>
      </c>
      <c r="U624" s="24">
        <v>0</v>
      </c>
      <c r="V624" s="24">
        <v>0</v>
      </c>
      <c r="W624" s="24">
        <f t="shared" si="126"/>
        <v>0</v>
      </c>
      <c r="X624" s="25">
        <f t="shared" si="121"/>
        <v>0.20313638251480179</v>
      </c>
      <c r="Y624" s="25">
        <f t="shared" si="122"/>
        <v>0.20313638251480179</v>
      </c>
      <c r="Z624" s="25">
        <f t="shared" si="123"/>
        <v>0.79686361748519818</v>
      </c>
      <c r="AA624" s="25">
        <f t="shared" si="124"/>
        <v>1</v>
      </c>
    </row>
    <row r="625" spans="1:27" ht="16" hidden="1" customHeight="1" outlineLevel="4" x14ac:dyDescent="0.35">
      <c r="A625" s="21" t="s">
        <v>374</v>
      </c>
      <c r="B625" s="21" t="s">
        <v>317</v>
      </c>
      <c r="C625" s="21">
        <v>0</v>
      </c>
      <c r="D625" s="21" t="s">
        <v>42</v>
      </c>
      <c r="E625" s="21" t="s">
        <v>33</v>
      </c>
      <c r="F625" s="22">
        <v>280</v>
      </c>
      <c r="G625" s="21">
        <v>1111</v>
      </c>
      <c r="H625" s="21">
        <v>709300000</v>
      </c>
      <c r="I625" s="21">
        <v>0</v>
      </c>
      <c r="J625" s="23" t="s">
        <v>43</v>
      </c>
      <c r="K625" s="24">
        <v>24010607867</v>
      </c>
      <c r="L625" s="24">
        <v>24010607867</v>
      </c>
      <c r="M625" s="24">
        <v>0</v>
      </c>
      <c r="N625" s="24">
        <f t="shared" si="125"/>
        <v>24010607867</v>
      </c>
      <c r="O625" s="24">
        <v>0</v>
      </c>
      <c r="P625" s="24">
        <v>0</v>
      </c>
      <c r="Q625" s="24">
        <v>0</v>
      </c>
      <c r="R625" s="24">
        <v>9454986592.6700001</v>
      </c>
      <c r="S625" s="24">
        <v>9454986592.6700001</v>
      </c>
      <c r="T625" s="24">
        <v>14555621274.33</v>
      </c>
      <c r="U625" s="24">
        <v>14555621274.33</v>
      </c>
      <c r="V625" s="24">
        <v>0</v>
      </c>
      <c r="W625" s="24">
        <f t="shared" si="126"/>
        <v>14555621274.33</v>
      </c>
      <c r="X625" s="25">
        <f t="shared" si="121"/>
        <v>0.39378372447058546</v>
      </c>
      <c r="Y625" s="25">
        <f t="shared" si="122"/>
        <v>0.39378372447058546</v>
      </c>
      <c r="Z625" s="25">
        <f t="shared" si="123"/>
        <v>0</v>
      </c>
      <c r="AA625" s="25">
        <f t="shared" si="124"/>
        <v>0.39378372447058546</v>
      </c>
    </row>
    <row r="626" spans="1:27" ht="16" hidden="1" customHeight="1" outlineLevel="4" x14ac:dyDescent="0.35">
      <c r="A626" s="21" t="s">
        <v>374</v>
      </c>
      <c r="B626" s="21" t="s">
        <v>317</v>
      </c>
      <c r="C626" s="21">
        <v>0</v>
      </c>
      <c r="D626" s="21" t="s">
        <v>44</v>
      </c>
      <c r="E626" s="21" t="s">
        <v>33</v>
      </c>
      <c r="F626" s="22">
        <v>280</v>
      </c>
      <c r="G626" s="21">
        <v>1111</v>
      </c>
      <c r="H626" s="21">
        <v>709300000</v>
      </c>
      <c r="I626" s="21">
        <v>0</v>
      </c>
      <c r="J626" s="23" t="s">
        <v>45</v>
      </c>
      <c r="K626" s="24">
        <v>3064592889</v>
      </c>
      <c r="L626" s="24">
        <v>3064592889</v>
      </c>
      <c r="M626" s="24">
        <v>0</v>
      </c>
      <c r="N626" s="24">
        <f t="shared" si="125"/>
        <v>3064592889</v>
      </c>
      <c r="O626" s="24">
        <v>0</v>
      </c>
      <c r="P626" s="24">
        <v>0</v>
      </c>
      <c r="Q626" s="24">
        <v>0</v>
      </c>
      <c r="R626" s="24">
        <v>1203721968.3599999</v>
      </c>
      <c r="S626" s="24">
        <v>1203721968.3599999</v>
      </c>
      <c r="T626" s="24">
        <v>1860870920.6400001</v>
      </c>
      <c r="U626" s="24">
        <v>1860870920.6400001</v>
      </c>
      <c r="V626" s="24">
        <v>0</v>
      </c>
      <c r="W626" s="24">
        <f t="shared" si="126"/>
        <v>1860870920.6400001</v>
      </c>
      <c r="X626" s="25">
        <f t="shared" si="121"/>
        <v>0.39278364597158077</v>
      </c>
      <c r="Y626" s="25">
        <f t="shared" si="122"/>
        <v>0.39278364597158077</v>
      </c>
      <c r="Z626" s="25">
        <f t="shared" si="123"/>
        <v>0</v>
      </c>
      <c r="AA626" s="25">
        <f t="shared" si="124"/>
        <v>0.39278364597158077</v>
      </c>
    </row>
    <row r="627" spans="1:27" ht="16" hidden="1" customHeight="1" outlineLevel="4" x14ac:dyDescent="0.35">
      <c r="A627" s="21" t="s">
        <v>374</v>
      </c>
      <c r="B627" s="21" t="s">
        <v>317</v>
      </c>
      <c r="C627" s="21">
        <v>0</v>
      </c>
      <c r="D627" s="21" t="s">
        <v>46</v>
      </c>
      <c r="E627" s="21" t="s">
        <v>33</v>
      </c>
      <c r="F627" s="22">
        <v>280</v>
      </c>
      <c r="G627" s="21">
        <v>1111</v>
      </c>
      <c r="H627" s="21">
        <v>709300000</v>
      </c>
      <c r="I627" s="21">
        <v>0</v>
      </c>
      <c r="J627" s="23" t="s">
        <v>47</v>
      </c>
      <c r="K627" s="24">
        <v>14504626011</v>
      </c>
      <c r="L627" s="24">
        <v>14504626011</v>
      </c>
      <c r="M627" s="24">
        <v>0</v>
      </c>
      <c r="N627" s="24">
        <f t="shared" si="125"/>
        <v>14504626011</v>
      </c>
      <c r="O627" s="24">
        <v>0</v>
      </c>
      <c r="P627" s="24">
        <v>0</v>
      </c>
      <c r="Q627" s="24">
        <v>0</v>
      </c>
      <c r="R627" s="24">
        <v>188663944.44</v>
      </c>
      <c r="S627" s="24">
        <v>188663944.44</v>
      </c>
      <c r="T627" s="24">
        <v>14315962066.559999</v>
      </c>
      <c r="U627" s="24">
        <v>14315962066.559999</v>
      </c>
      <c r="V627" s="24">
        <v>0</v>
      </c>
      <c r="W627" s="24">
        <f t="shared" si="126"/>
        <v>14315962066.559999</v>
      </c>
      <c r="X627" s="25">
        <f t="shared" si="121"/>
        <v>1.3007156771703129E-2</v>
      </c>
      <c r="Y627" s="25">
        <f t="shared" si="122"/>
        <v>1.3007156771703129E-2</v>
      </c>
      <c r="Z627" s="25">
        <f t="shared" si="123"/>
        <v>0</v>
      </c>
      <c r="AA627" s="25">
        <f t="shared" si="124"/>
        <v>1.3007156771703129E-2</v>
      </c>
    </row>
    <row r="628" spans="1:27" ht="16" hidden="1" customHeight="1" outlineLevel="4" x14ac:dyDescent="0.35">
      <c r="A628" s="21" t="s">
        <v>374</v>
      </c>
      <c r="B628" s="21" t="s">
        <v>317</v>
      </c>
      <c r="C628" s="21">
        <v>0</v>
      </c>
      <c r="D628" s="21" t="s">
        <v>48</v>
      </c>
      <c r="E628" s="21" t="s">
        <v>33</v>
      </c>
      <c r="F628" s="22">
        <v>280</v>
      </c>
      <c r="G628" s="21">
        <v>1111</v>
      </c>
      <c r="H628" s="21">
        <v>709300000</v>
      </c>
      <c r="I628" s="21">
        <v>0</v>
      </c>
      <c r="J628" s="23" t="s">
        <v>49</v>
      </c>
      <c r="K628" s="24">
        <v>13367293201</v>
      </c>
      <c r="L628" s="24">
        <v>13367293201</v>
      </c>
      <c r="M628" s="24">
        <v>0</v>
      </c>
      <c r="N628" s="24">
        <f t="shared" si="125"/>
        <v>13367293201</v>
      </c>
      <c r="O628" s="24">
        <v>0</v>
      </c>
      <c r="P628" s="24">
        <v>6552806.0599999996</v>
      </c>
      <c r="Q628" s="24">
        <v>0</v>
      </c>
      <c r="R628" s="24">
        <v>13152785110.65</v>
      </c>
      <c r="S628" s="24">
        <v>13152785110.65</v>
      </c>
      <c r="T628" s="24">
        <v>207955284.28999999</v>
      </c>
      <c r="U628" s="24">
        <v>207955284.28999999</v>
      </c>
      <c r="V628" s="24">
        <v>0</v>
      </c>
      <c r="W628" s="24">
        <f t="shared" si="126"/>
        <v>207955284.29000092</v>
      </c>
      <c r="X628" s="25">
        <f t="shared" si="121"/>
        <v>0.98395276537108101</v>
      </c>
      <c r="Y628" s="25">
        <f t="shared" si="122"/>
        <v>0.98395276537108101</v>
      </c>
      <c r="Z628" s="25">
        <f t="shared" si="123"/>
        <v>4.9021188968233209E-4</v>
      </c>
      <c r="AA628" s="25">
        <f t="shared" si="124"/>
        <v>0.98444297726076335</v>
      </c>
    </row>
    <row r="629" spans="1:27" ht="16" hidden="1" customHeight="1" outlineLevel="4" x14ac:dyDescent="0.35">
      <c r="A629" s="21" t="s">
        <v>374</v>
      </c>
      <c r="B629" s="21" t="s">
        <v>317</v>
      </c>
      <c r="C629" s="21">
        <v>0</v>
      </c>
      <c r="D629" s="21" t="s">
        <v>50</v>
      </c>
      <c r="E629" s="21" t="s">
        <v>33</v>
      </c>
      <c r="F629" s="22">
        <v>280</v>
      </c>
      <c r="G629" s="21">
        <v>1111</v>
      </c>
      <c r="H629" s="21">
        <v>709300000</v>
      </c>
      <c r="I629" s="21">
        <v>0</v>
      </c>
      <c r="J629" s="23" t="s">
        <v>51</v>
      </c>
      <c r="K629" s="24">
        <v>39419427030</v>
      </c>
      <c r="L629" s="24">
        <v>39419427030</v>
      </c>
      <c r="M629" s="24">
        <v>0</v>
      </c>
      <c r="N629" s="24">
        <f t="shared" si="125"/>
        <v>39419427030</v>
      </c>
      <c r="O629" s="24">
        <v>0</v>
      </c>
      <c r="P629" s="24">
        <v>0</v>
      </c>
      <c r="Q629" s="24">
        <v>0</v>
      </c>
      <c r="R629" s="24">
        <v>17783608095.389999</v>
      </c>
      <c r="S629" s="24">
        <v>17783608095.389999</v>
      </c>
      <c r="T629" s="24">
        <v>21635818934.610001</v>
      </c>
      <c r="U629" s="24">
        <v>21635818934.610001</v>
      </c>
      <c r="V629" s="24">
        <v>0</v>
      </c>
      <c r="W629" s="24">
        <f t="shared" si="126"/>
        <v>21635818934.610001</v>
      </c>
      <c r="X629" s="25">
        <f t="shared" si="121"/>
        <v>0.45113816803719281</v>
      </c>
      <c r="Y629" s="25">
        <f t="shared" si="122"/>
        <v>0.45113816803719281</v>
      </c>
      <c r="Z629" s="25">
        <f t="shared" si="123"/>
        <v>0</v>
      </c>
      <c r="AA629" s="25">
        <f t="shared" si="124"/>
        <v>0.45113816803719281</v>
      </c>
    </row>
    <row r="630" spans="1:27" ht="16" hidden="1" customHeight="1" outlineLevel="4" x14ac:dyDescent="0.35">
      <c r="A630" s="21" t="s">
        <v>374</v>
      </c>
      <c r="B630" s="21" t="s">
        <v>317</v>
      </c>
      <c r="C630" s="21">
        <v>0</v>
      </c>
      <c r="D630" s="21" t="s">
        <v>52</v>
      </c>
      <c r="E630" s="21" t="s">
        <v>53</v>
      </c>
      <c r="F630" s="22" t="s">
        <v>34</v>
      </c>
      <c r="G630" s="21">
        <v>1112</v>
      </c>
      <c r="H630" s="21">
        <v>709300000</v>
      </c>
      <c r="I630" s="21">
        <v>0</v>
      </c>
      <c r="J630" s="23" t="s">
        <v>54</v>
      </c>
      <c r="K630" s="24">
        <v>15829958439</v>
      </c>
      <c r="L630" s="24">
        <v>15829958439</v>
      </c>
      <c r="M630" s="24">
        <v>0</v>
      </c>
      <c r="N630" s="24">
        <f t="shared" si="125"/>
        <v>15829958439</v>
      </c>
      <c r="O630" s="24">
        <v>0</v>
      </c>
      <c r="P630" s="24">
        <v>8576038691</v>
      </c>
      <c r="Q630" s="24">
        <v>0</v>
      </c>
      <c r="R630" s="24">
        <v>7253919748</v>
      </c>
      <c r="S630" s="24">
        <v>7253919748</v>
      </c>
      <c r="T630" s="24">
        <v>0</v>
      </c>
      <c r="U630" s="24">
        <v>0</v>
      </c>
      <c r="V630" s="24">
        <v>0</v>
      </c>
      <c r="W630" s="24">
        <f t="shared" si="126"/>
        <v>0</v>
      </c>
      <c r="X630" s="25">
        <f t="shared" si="121"/>
        <v>0.45823997428373792</v>
      </c>
      <c r="Y630" s="25">
        <f t="shared" si="122"/>
        <v>0.45823997428373792</v>
      </c>
      <c r="Z630" s="25">
        <f t="shared" si="123"/>
        <v>0.54176002571626214</v>
      </c>
      <c r="AA630" s="25">
        <f t="shared" si="124"/>
        <v>1</v>
      </c>
    </row>
    <row r="631" spans="1:27" ht="16" hidden="1" customHeight="1" outlineLevel="4" x14ac:dyDescent="0.35">
      <c r="A631" s="21" t="s">
        <v>374</v>
      </c>
      <c r="B631" s="21" t="s">
        <v>317</v>
      </c>
      <c r="C631" s="21">
        <v>0</v>
      </c>
      <c r="D631" s="21" t="s">
        <v>55</v>
      </c>
      <c r="E631" s="21" t="s">
        <v>53</v>
      </c>
      <c r="F631" s="22" t="s">
        <v>34</v>
      </c>
      <c r="G631" s="21">
        <v>1112</v>
      </c>
      <c r="H631" s="21">
        <v>709300000</v>
      </c>
      <c r="I631" s="21">
        <v>0</v>
      </c>
      <c r="J631" s="23" t="s">
        <v>56</v>
      </c>
      <c r="K631" s="24">
        <v>870625811</v>
      </c>
      <c r="L631" s="24">
        <v>870625811</v>
      </c>
      <c r="M631" s="24">
        <v>0</v>
      </c>
      <c r="N631" s="24">
        <f t="shared" si="125"/>
        <v>870625811</v>
      </c>
      <c r="O631" s="24">
        <v>0</v>
      </c>
      <c r="P631" s="24">
        <v>478399722</v>
      </c>
      <c r="Q631" s="24">
        <v>0</v>
      </c>
      <c r="R631" s="24">
        <v>392226089</v>
      </c>
      <c r="S631" s="24">
        <v>392226089</v>
      </c>
      <c r="T631" s="24">
        <v>0</v>
      </c>
      <c r="U631" s="24">
        <v>0</v>
      </c>
      <c r="V631" s="24">
        <v>0</v>
      </c>
      <c r="W631" s="24">
        <f t="shared" si="126"/>
        <v>0</v>
      </c>
      <c r="X631" s="25">
        <f t="shared" si="121"/>
        <v>0.45051052248208617</v>
      </c>
      <c r="Y631" s="25">
        <f t="shared" si="122"/>
        <v>0.45051052248208617</v>
      </c>
      <c r="Z631" s="25">
        <f t="shared" si="123"/>
        <v>0.54948947751791388</v>
      </c>
      <c r="AA631" s="25">
        <f t="shared" si="124"/>
        <v>1</v>
      </c>
    </row>
    <row r="632" spans="1:27" ht="16" hidden="1" customHeight="1" outlineLevel="4" x14ac:dyDescent="0.35">
      <c r="A632" s="21" t="s">
        <v>374</v>
      </c>
      <c r="B632" s="21" t="s">
        <v>317</v>
      </c>
      <c r="C632" s="21">
        <v>0</v>
      </c>
      <c r="D632" s="21" t="s">
        <v>57</v>
      </c>
      <c r="E632" s="21" t="s">
        <v>53</v>
      </c>
      <c r="F632" s="22" t="s">
        <v>34</v>
      </c>
      <c r="G632" s="21">
        <v>1112</v>
      </c>
      <c r="H632" s="21">
        <v>709300000</v>
      </c>
      <c r="I632" s="21">
        <v>0</v>
      </c>
      <c r="J632" s="23" t="s">
        <v>58</v>
      </c>
      <c r="K632" s="24">
        <v>742317912</v>
      </c>
      <c r="L632" s="24">
        <v>742317912</v>
      </c>
      <c r="M632" s="24">
        <v>0</v>
      </c>
      <c r="N632" s="24">
        <f t="shared" si="125"/>
        <v>742317912</v>
      </c>
      <c r="O632" s="24">
        <v>0</v>
      </c>
      <c r="P632" s="24">
        <v>417095648</v>
      </c>
      <c r="Q632" s="24">
        <v>0</v>
      </c>
      <c r="R632" s="24">
        <v>210222264</v>
      </c>
      <c r="S632" s="24">
        <v>210222264</v>
      </c>
      <c r="T632" s="24">
        <v>115000000</v>
      </c>
      <c r="U632" s="24">
        <v>115000000</v>
      </c>
      <c r="V632" s="24">
        <v>0</v>
      </c>
      <c r="W632" s="24">
        <f t="shared" si="126"/>
        <v>115000000</v>
      </c>
      <c r="X632" s="25">
        <f t="shared" si="121"/>
        <v>0.28319707850455317</v>
      </c>
      <c r="Y632" s="25">
        <f t="shared" si="122"/>
        <v>0.28319707850455317</v>
      </c>
      <c r="Z632" s="25">
        <f t="shared" si="123"/>
        <v>0.5618827745598034</v>
      </c>
      <c r="AA632" s="25">
        <f t="shared" si="124"/>
        <v>0.84507985306435662</v>
      </c>
    </row>
    <row r="633" spans="1:27" ht="16" hidden="1" customHeight="1" outlineLevel="4" x14ac:dyDescent="0.35">
      <c r="A633" s="21" t="s">
        <v>374</v>
      </c>
      <c r="B633" s="21" t="s">
        <v>317</v>
      </c>
      <c r="C633" s="21">
        <v>0</v>
      </c>
      <c r="D633" s="21" t="s">
        <v>59</v>
      </c>
      <c r="E633" s="21" t="s">
        <v>53</v>
      </c>
      <c r="F633" s="22" t="s">
        <v>34</v>
      </c>
      <c r="G633" s="21">
        <v>1112</v>
      </c>
      <c r="H633" s="21">
        <v>709300000</v>
      </c>
      <c r="I633" s="21">
        <v>0</v>
      </c>
      <c r="J633" s="23" t="s">
        <v>60</v>
      </c>
      <c r="K633" s="24">
        <v>5223754866</v>
      </c>
      <c r="L633" s="24">
        <v>5223754866</v>
      </c>
      <c r="M633" s="24">
        <v>0</v>
      </c>
      <c r="N633" s="24">
        <f t="shared" si="125"/>
        <v>5223754866</v>
      </c>
      <c r="O633" s="24">
        <v>0</v>
      </c>
      <c r="P633" s="24">
        <v>2874135944</v>
      </c>
      <c r="Q633" s="24">
        <v>0</v>
      </c>
      <c r="R633" s="24">
        <v>2349618922</v>
      </c>
      <c r="S633" s="24">
        <v>2349618922</v>
      </c>
      <c r="T633" s="24">
        <v>0</v>
      </c>
      <c r="U633" s="24">
        <v>0</v>
      </c>
      <c r="V633" s="24">
        <v>0</v>
      </c>
      <c r="W633" s="24">
        <f t="shared" si="126"/>
        <v>0</v>
      </c>
      <c r="X633" s="25">
        <f t="shared" si="121"/>
        <v>0.44979501953528306</v>
      </c>
      <c r="Y633" s="25">
        <f t="shared" si="122"/>
        <v>0.44979501953528306</v>
      </c>
      <c r="Z633" s="25">
        <f t="shared" si="123"/>
        <v>0.55020498046471689</v>
      </c>
      <c r="AA633" s="25">
        <f t="shared" si="124"/>
        <v>1</v>
      </c>
    </row>
    <row r="634" spans="1:27" ht="16" hidden="1" customHeight="1" outlineLevel="4" x14ac:dyDescent="0.35">
      <c r="A634" s="21" t="s">
        <v>374</v>
      </c>
      <c r="B634" s="21" t="s">
        <v>317</v>
      </c>
      <c r="C634" s="21">
        <v>0</v>
      </c>
      <c r="D634" s="21" t="s">
        <v>61</v>
      </c>
      <c r="E634" s="21" t="s">
        <v>53</v>
      </c>
      <c r="F634" s="22" t="s">
        <v>34</v>
      </c>
      <c r="G634" s="21">
        <v>1112</v>
      </c>
      <c r="H634" s="21">
        <v>709300000</v>
      </c>
      <c r="I634" s="21">
        <v>0</v>
      </c>
      <c r="J634" s="23" t="s">
        <v>62</v>
      </c>
      <c r="K634" s="24">
        <v>2611877433</v>
      </c>
      <c r="L634" s="24">
        <v>2611877433</v>
      </c>
      <c r="M634" s="24">
        <v>0</v>
      </c>
      <c r="N634" s="24">
        <f t="shared" si="125"/>
        <v>2611877433</v>
      </c>
      <c r="O634" s="24">
        <v>0</v>
      </c>
      <c r="P634" s="24">
        <v>1434411396</v>
      </c>
      <c r="Q634" s="24">
        <v>0</v>
      </c>
      <c r="R634" s="24">
        <v>1177466037</v>
      </c>
      <c r="S634" s="24">
        <v>1177466037</v>
      </c>
      <c r="T634" s="24">
        <v>0</v>
      </c>
      <c r="U634" s="24">
        <v>0</v>
      </c>
      <c r="V634" s="24">
        <v>0</v>
      </c>
      <c r="W634" s="24">
        <f t="shared" si="126"/>
        <v>0</v>
      </c>
      <c r="X634" s="25">
        <f t="shared" si="121"/>
        <v>0.4508121331128328</v>
      </c>
      <c r="Y634" s="25">
        <f t="shared" si="122"/>
        <v>0.4508121331128328</v>
      </c>
      <c r="Z634" s="25">
        <f t="shared" si="123"/>
        <v>0.54918786688716725</v>
      </c>
      <c r="AA634" s="25">
        <f t="shared" si="124"/>
        <v>1</v>
      </c>
    </row>
    <row r="635" spans="1:27" ht="16" hidden="1" customHeight="1" outlineLevel="4" x14ac:dyDescent="0.35">
      <c r="A635" s="21" t="s">
        <v>374</v>
      </c>
      <c r="B635" s="21" t="s">
        <v>317</v>
      </c>
      <c r="C635" s="21">
        <v>0</v>
      </c>
      <c r="D635" s="21" t="s">
        <v>63</v>
      </c>
      <c r="E635" s="21" t="s">
        <v>53</v>
      </c>
      <c r="F635" s="22" t="s">
        <v>34</v>
      </c>
      <c r="G635" s="21">
        <v>1112</v>
      </c>
      <c r="H635" s="21">
        <v>709300000</v>
      </c>
      <c r="I635" s="21">
        <v>0</v>
      </c>
      <c r="J635" s="23" t="s">
        <v>64</v>
      </c>
      <c r="K635" s="24">
        <v>10520144346</v>
      </c>
      <c r="L635" s="24">
        <v>10520144346</v>
      </c>
      <c r="M635" s="24">
        <v>0</v>
      </c>
      <c r="N635" s="24">
        <f t="shared" si="125"/>
        <v>10520144346</v>
      </c>
      <c r="O635" s="24">
        <v>0</v>
      </c>
      <c r="P635" s="24">
        <v>4649603112.0200005</v>
      </c>
      <c r="Q635" s="24">
        <v>0</v>
      </c>
      <c r="R635" s="24">
        <v>5870541233.9799995</v>
      </c>
      <c r="S635" s="24">
        <v>5870541233.9799995</v>
      </c>
      <c r="T635" s="24">
        <v>0</v>
      </c>
      <c r="U635" s="24">
        <v>0</v>
      </c>
      <c r="V635" s="24">
        <v>0</v>
      </c>
      <c r="W635" s="24">
        <f t="shared" si="126"/>
        <v>0</v>
      </c>
      <c r="X635" s="25">
        <f t="shared" si="121"/>
        <v>0.5580285822040183</v>
      </c>
      <c r="Y635" s="25">
        <f t="shared" si="122"/>
        <v>0.5580285822040183</v>
      </c>
      <c r="Z635" s="25">
        <f t="shared" si="123"/>
        <v>0.4419714177959817</v>
      </c>
      <c r="AA635" s="25">
        <f t="shared" si="124"/>
        <v>1</v>
      </c>
    </row>
    <row r="636" spans="1:27" ht="16" hidden="1" customHeight="1" outlineLevel="3" x14ac:dyDescent="0.35">
      <c r="A636" s="38"/>
      <c r="B636" s="38"/>
      <c r="C636" s="38" t="s">
        <v>469</v>
      </c>
      <c r="D636" s="38"/>
      <c r="E636" s="38"/>
      <c r="F636" s="47"/>
      <c r="G636" s="38"/>
      <c r="H636" s="38"/>
      <c r="I636" s="38"/>
      <c r="J636" s="48"/>
      <c r="K636" s="49">
        <f t="shared" ref="K636:W636" si="129">SUBTOTAL(9,K621:K635)</f>
        <v>222705385938</v>
      </c>
      <c r="L636" s="49">
        <f t="shared" si="129"/>
        <v>222705385938</v>
      </c>
      <c r="M636" s="49">
        <f t="shared" si="129"/>
        <v>0</v>
      </c>
      <c r="N636" s="49">
        <f t="shared" si="129"/>
        <v>222705385938</v>
      </c>
      <c r="O636" s="49">
        <f t="shared" si="129"/>
        <v>0</v>
      </c>
      <c r="P636" s="49">
        <f t="shared" si="129"/>
        <v>18464579584.110001</v>
      </c>
      <c r="Q636" s="49">
        <f t="shared" si="129"/>
        <v>0</v>
      </c>
      <c r="R636" s="49">
        <f t="shared" si="129"/>
        <v>98020707189.12999</v>
      </c>
      <c r="S636" s="49">
        <f t="shared" si="129"/>
        <v>98020707189.12999</v>
      </c>
      <c r="T636" s="49">
        <f t="shared" si="129"/>
        <v>106220099164.75999</v>
      </c>
      <c r="U636" s="49">
        <f t="shared" si="129"/>
        <v>106220099164.75999</v>
      </c>
      <c r="V636" s="49">
        <f t="shared" si="129"/>
        <v>0</v>
      </c>
      <c r="W636" s="49">
        <f t="shared" si="129"/>
        <v>106220099164.75999</v>
      </c>
      <c r="X636" s="50">
        <f t="shared" si="121"/>
        <v>0.44013622201493785</v>
      </c>
      <c r="Y636" s="50">
        <f t="shared" si="122"/>
        <v>0.44013622201493785</v>
      </c>
      <c r="Z636" s="50">
        <f t="shared" si="123"/>
        <v>8.2910341419629802E-2</v>
      </c>
      <c r="AA636" s="50">
        <f t="shared" si="124"/>
        <v>0.52304656343456768</v>
      </c>
    </row>
    <row r="637" spans="1:27" ht="16" hidden="1" customHeight="1" outlineLevel="4" x14ac:dyDescent="0.35">
      <c r="A637" s="21" t="s">
        <v>374</v>
      </c>
      <c r="B637" s="21" t="s">
        <v>317</v>
      </c>
      <c r="C637" s="21">
        <v>1</v>
      </c>
      <c r="D637" s="21" t="s">
        <v>91</v>
      </c>
      <c r="E637" s="21" t="s">
        <v>33</v>
      </c>
      <c r="F637" s="22" t="s">
        <v>34</v>
      </c>
      <c r="G637" s="21">
        <v>1120</v>
      </c>
      <c r="H637" s="21">
        <v>709300000</v>
      </c>
      <c r="I637" s="21">
        <v>0</v>
      </c>
      <c r="J637" s="23" t="s">
        <v>325</v>
      </c>
      <c r="K637" s="24">
        <v>0</v>
      </c>
      <c r="L637" s="24">
        <v>0</v>
      </c>
      <c r="M637" s="24">
        <v>24839360.989999998</v>
      </c>
      <c r="N637" s="24">
        <f t="shared" si="125"/>
        <v>0</v>
      </c>
      <c r="O637" s="24">
        <v>0</v>
      </c>
      <c r="P637" s="24">
        <v>24839360.989999998</v>
      </c>
      <c r="Q637" s="24">
        <v>0</v>
      </c>
      <c r="R637" s="24">
        <v>0</v>
      </c>
      <c r="S637" s="24">
        <v>0</v>
      </c>
      <c r="T637" s="24">
        <v>-24839360.989999998</v>
      </c>
      <c r="U637" s="24">
        <v>-24839360.989999998</v>
      </c>
      <c r="V637" s="24">
        <v>0</v>
      </c>
      <c r="W637" s="24">
        <f t="shared" si="126"/>
        <v>-24839360.989999998</v>
      </c>
      <c r="X637" s="25">
        <f t="shared" si="121"/>
        <v>0</v>
      </c>
      <c r="Y637" s="25">
        <f t="shared" si="122"/>
        <v>0</v>
      </c>
      <c r="Z637" s="25">
        <f t="shared" si="123"/>
        <v>0</v>
      </c>
      <c r="AA637" s="25">
        <f t="shared" si="124"/>
        <v>0</v>
      </c>
    </row>
    <row r="638" spans="1:27" ht="16" hidden="1" customHeight="1" outlineLevel="3" x14ac:dyDescent="0.35">
      <c r="A638" s="38"/>
      <c r="B638" s="38"/>
      <c r="C638" s="38" t="s">
        <v>470</v>
      </c>
      <c r="D638" s="38"/>
      <c r="E638" s="38"/>
      <c r="F638" s="47"/>
      <c r="G638" s="38"/>
      <c r="H638" s="38"/>
      <c r="I638" s="38"/>
      <c r="J638" s="48"/>
      <c r="K638" s="49">
        <f t="shared" ref="K638:W638" si="130">SUBTOTAL(9,K637:K637)</f>
        <v>0</v>
      </c>
      <c r="L638" s="49">
        <f t="shared" si="130"/>
        <v>0</v>
      </c>
      <c r="M638" s="49">
        <f t="shared" si="130"/>
        <v>24839360.989999998</v>
      </c>
      <c r="N638" s="49">
        <f t="shared" si="130"/>
        <v>0</v>
      </c>
      <c r="O638" s="49">
        <f t="shared" si="130"/>
        <v>0</v>
      </c>
      <c r="P638" s="49">
        <f t="shared" si="130"/>
        <v>24839360.989999998</v>
      </c>
      <c r="Q638" s="49">
        <f t="shared" si="130"/>
        <v>0</v>
      </c>
      <c r="R638" s="49">
        <f t="shared" si="130"/>
        <v>0</v>
      </c>
      <c r="S638" s="49">
        <f t="shared" si="130"/>
        <v>0</v>
      </c>
      <c r="T638" s="49">
        <f t="shared" si="130"/>
        <v>-24839360.989999998</v>
      </c>
      <c r="U638" s="49">
        <f t="shared" si="130"/>
        <v>-24839360.989999998</v>
      </c>
      <c r="V638" s="49">
        <f t="shared" si="130"/>
        <v>0</v>
      </c>
      <c r="W638" s="49">
        <f t="shared" si="130"/>
        <v>-24839360.989999998</v>
      </c>
      <c r="X638" s="50">
        <f t="shared" si="121"/>
        <v>0</v>
      </c>
      <c r="Y638" s="50">
        <f t="shared" si="122"/>
        <v>0</v>
      </c>
      <c r="Z638" s="50">
        <f t="shared" si="123"/>
        <v>0</v>
      </c>
      <c r="AA638" s="50">
        <f t="shared" si="124"/>
        <v>0</v>
      </c>
    </row>
    <row r="639" spans="1:27" ht="16" hidden="1" customHeight="1" outlineLevel="4" x14ac:dyDescent="0.35">
      <c r="A639" s="21" t="s">
        <v>374</v>
      </c>
      <c r="B639" s="21" t="s">
        <v>317</v>
      </c>
      <c r="C639" s="21">
        <v>6</v>
      </c>
      <c r="D639" s="21" t="s">
        <v>117</v>
      </c>
      <c r="E639" s="21" t="s">
        <v>53</v>
      </c>
      <c r="F639" s="22" t="s">
        <v>34</v>
      </c>
      <c r="G639" s="21">
        <v>1310</v>
      </c>
      <c r="H639" s="21">
        <v>709300000</v>
      </c>
      <c r="I639" s="21">
        <v>0</v>
      </c>
      <c r="J639" s="23" t="s">
        <v>118</v>
      </c>
      <c r="K639" s="24">
        <v>232805797</v>
      </c>
      <c r="L639" s="24">
        <v>232805797</v>
      </c>
      <c r="M639" s="24">
        <v>0</v>
      </c>
      <c r="N639" s="24">
        <f t="shared" si="125"/>
        <v>232805797</v>
      </c>
      <c r="O639" s="24">
        <v>0</v>
      </c>
      <c r="P639" s="24">
        <v>168434593.40000001</v>
      </c>
      <c r="Q639" s="24">
        <v>0</v>
      </c>
      <c r="R639" s="24">
        <v>64371203.600000001</v>
      </c>
      <c r="S639" s="24">
        <v>64371203.600000001</v>
      </c>
      <c r="T639" s="24">
        <v>0</v>
      </c>
      <c r="U639" s="24">
        <v>0</v>
      </c>
      <c r="V639" s="24">
        <v>0</v>
      </c>
      <c r="W639" s="24">
        <f t="shared" si="126"/>
        <v>0</v>
      </c>
      <c r="X639" s="25">
        <f t="shared" si="121"/>
        <v>0.27650172130378697</v>
      </c>
      <c r="Y639" s="25">
        <f t="shared" si="122"/>
        <v>0.27650172130378697</v>
      </c>
      <c r="Z639" s="25">
        <f t="shared" si="123"/>
        <v>0.72349827869621308</v>
      </c>
      <c r="AA639" s="25">
        <f t="shared" si="124"/>
        <v>1</v>
      </c>
    </row>
    <row r="640" spans="1:27" ht="16" hidden="1" customHeight="1" outlineLevel="4" x14ac:dyDescent="0.35">
      <c r="A640" s="21" t="s">
        <v>374</v>
      </c>
      <c r="B640" s="21" t="s">
        <v>317</v>
      </c>
      <c r="C640" s="21">
        <v>6</v>
      </c>
      <c r="D640" s="21" t="s">
        <v>117</v>
      </c>
      <c r="E640" s="21" t="s">
        <v>119</v>
      </c>
      <c r="F640" s="22" t="s">
        <v>34</v>
      </c>
      <c r="G640" s="21">
        <v>1310</v>
      </c>
      <c r="H640" s="21">
        <v>709300000</v>
      </c>
      <c r="I640" s="21">
        <v>0</v>
      </c>
      <c r="J640" s="23" t="s">
        <v>120</v>
      </c>
      <c r="K640" s="24">
        <v>435312905</v>
      </c>
      <c r="L640" s="24">
        <v>435312905</v>
      </c>
      <c r="M640" s="24">
        <v>0</v>
      </c>
      <c r="N640" s="24">
        <f t="shared" si="125"/>
        <v>435312905</v>
      </c>
      <c r="O640" s="24">
        <v>0</v>
      </c>
      <c r="P640" s="24">
        <v>239450375.44</v>
      </c>
      <c r="Q640" s="24">
        <v>0</v>
      </c>
      <c r="R640" s="24">
        <v>195862529.56</v>
      </c>
      <c r="S640" s="24">
        <v>195862529.56</v>
      </c>
      <c r="T640" s="24">
        <v>0</v>
      </c>
      <c r="U640" s="24">
        <v>0</v>
      </c>
      <c r="V640" s="24">
        <v>0</v>
      </c>
      <c r="W640" s="24">
        <f t="shared" si="126"/>
        <v>0</v>
      </c>
      <c r="X640" s="25">
        <f t="shared" si="121"/>
        <v>0.44993504054284816</v>
      </c>
      <c r="Y640" s="25">
        <f t="shared" si="122"/>
        <v>0.44993504054284816</v>
      </c>
      <c r="Z640" s="25">
        <f t="shared" si="123"/>
        <v>0.55006495945715184</v>
      </c>
      <c r="AA640" s="25">
        <f t="shared" si="124"/>
        <v>1</v>
      </c>
    </row>
    <row r="641" spans="1:27" ht="16" hidden="1" customHeight="1" outlineLevel="4" x14ac:dyDescent="0.35">
      <c r="A641" s="21" t="s">
        <v>374</v>
      </c>
      <c r="B641" s="21" t="s">
        <v>317</v>
      </c>
      <c r="C641" s="21">
        <v>6</v>
      </c>
      <c r="D641" s="21" t="s">
        <v>117</v>
      </c>
      <c r="E641" s="21" t="s">
        <v>121</v>
      </c>
      <c r="F641" s="22" t="s">
        <v>34</v>
      </c>
      <c r="G641" s="21">
        <v>1310</v>
      </c>
      <c r="H641" s="21">
        <v>709300000</v>
      </c>
      <c r="I641" s="21">
        <v>0</v>
      </c>
      <c r="J641" s="23" t="s">
        <v>380</v>
      </c>
      <c r="K641" s="24">
        <v>2775105299</v>
      </c>
      <c r="L641" s="24">
        <v>2775105299</v>
      </c>
      <c r="M641" s="24">
        <v>0</v>
      </c>
      <c r="N641" s="24">
        <f t="shared" si="125"/>
        <v>2775105299</v>
      </c>
      <c r="O641" s="24">
        <v>0</v>
      </c>
      <c r="P641" s="24">
        <v>1321752598.46</v>
      </c>
      <c r="Q641" s="24">
        <v>0</v>
      </c>
      <c r="R641" s="24">
        <v>1453352700.54</v>
      </c>
      <c r="S641" s="24">
        <v>1453352700.54</v>
      </c>
      <c r="T641" s="24">
        <v>0</v>
      </c>
      <c r="U641" s="24">
        <v>0</v>
      </c>
      <c r="V641" s="24">
        <v>0</v>
      </c>
      <c r="W641" s="24">
        <f t="shared" si="126"/>
        <v>0</v>
      </c>
      <c r="X641" s="25">
        <f t="shared" si="121"/>
        <v>0.52371083038316091</v>
      </c>
      <c r="Y641" s="25">
        <f t="shared" si="122"/>
        <v>0.52371083038316091</v>
      </c>
      <c r="Z641" s="25">
        <f t="shared" si="123"/>
        <v>0.47628916961683909</v>
      </c>
      <c r="AA641" s="25">
        <f t="shared" si="124"/>
        <v>1</v>
      </c>
    </row>
    <row r="642" spans="1:27" ht="16" hidden="1" customHeight="1" outlineLevel="4" x14ac:dyDescent="0.35">
      <c r="A642" s="21" t="s">
        <v>374</v>
      </c>
      <c r="B642" s="21" t="s">
        <v>317</v>
      </c>
      <c r="C642" s="21">
        <v>6</v>
      </c>
      <c r="D642" s="21" t="s">
        <v>117</v>
      </c>
      <c r="E642" s="21" t="s">
        <v>127</v>
      </c>
      <c r="F642" s="22" t="s">
        <v>34</v>
      </c>
      <c r="G642" s="21">
        <v>1310</v>
      </c>
      <c r="H642" s="21">
        <v>709300000</v>
      </c>
      <c r="I642" s="21">
        <v>0</v>
      </c>
      <c r="J642" s="23" t="s">
        <v>424</v>
      </c>
      <c r="K642" s="24">
        <v>13876886</v>
      </c>
      <c r="L642" s="24">
        <v>13876886</v>
      </c>
      <c r="M642" s="24">
        <v>0</v>
      </c>
      <c r="N642" s="24">
        <f t="shared" si="125"/>
        <v>13876886</v>
      </c>
      <c r="O642" s="24">
        <v>0</v>
      </c>
      <c r="P642" s="24">
        <v>0</v>
      </c>
      <c r="Q642" s="24">
        <v>0</v>
      </c>
      <c r="R642" s="24">
        <v>0</v>
      </c>
      <c r="S642" s="24">
        <v>0</v>
      </c>
      <c r="T642" s="24">
        <v>0</v>
      </c>
      <c r="U642" s="24">
        <v>13876886</v>
      </c>
      <c r="V642" s="24">
        <v>0</v>
      </c>
      <c r="W642" s="24">
        <f t="shared" si="126"/>
        <v>13876886</v>
      </c>
      <c r="X642" s="25">
        <f t="shared" si="121"/>
        <v>0</v>
      </c>
      <c r="Y642" s="25">
        <f t="shared" si="122"/>
        <v>0</v>
      </c>
      <c r="Z642" s="25">
        <f t="shared" si="123"/>
        <v>0</v>
      </c>
      <c r="AA642" s="25">
        <f t="shared" si="124"/>
        <v>0</v>
      </c>
    </row>
    <row r="643" spans="1:27" ht="16" hidden="1" customHeight="1" outlineLevel="4" x14ac:dyDescent="0.35">
      <c r="A643" s="21" t="s">
        <v>374</v>
      </c>
      <c r="B643" s="21" t="s">
        <v>317</v>
      </c>
      <c r="C643" s="21">
        <v>6</v>
      </c>
      <c r="D643" s="21" t="s">
        <v>165</v>
      </c>
      <c r="E643" s="21" t="s">
        <v>33</v>
      </c>
      <c r="F643" s="22" t="s">
        <v>34</v>
      </c>
      <c r="G643" s="21">
        <v>1320</v>
      </c>
      <c r="H643" s="21">
        <v>709300000</v>
      </c>
      <c r="I643" s="21">
        <v>0</v>
      </c>
      <c r="J643" s="23" t="s">
        <v>166</v>
      </c>
      <c r="K643" s="24">
        <v>417517379</v>
      </c>
      <c r="L643" s="24">
        <v>417517379</v>
      </c>
      <c r="M643" s="24">
        <v>0</v>
      </c>
      <c r="N643" s="24">
        <f t="shared" si="125"/>
        <v>417517379</v>
      </c>
      <c r="O643" s="24">
        <v>0</v>
      </c>
      <c r="P643" s="24">
        <v>0</v>
      </c>
      <c r="Q643" s="24">
        <v>0</v>
      </c>
      <c r="R643" s="24">
        <v>68515012.579999998</v>
      </c>
      <c r="S643" s="24">
        <v>68515012.579999998</v>
      </c>
      <c r="T643" s="24">
        <v>349002366.42000002</v>
      </c>
      <c r="U643" s="24">
        <v>349002366.42000002</v>
      </c>
      <c r="V643" s="24">
        <v>0</v>
      </c>
      <c r="W643" s="24">
        <f t="shared" si="126"/>
        <v>349002366.42000002</v>
      </c>
      <c r="X643" s="25">
        <f t="shared" si="121"/>
        <v>0.16410098363833617</v>
      </c>
      <c r="Y643" s="25">
        <f t="shared" si="122"/>
        <v>0.16410098363833617</v>
      </c>
      <c r="Z643" s="25">
        <f t="shared" si="123"/>
        <v>0</v>
      </c>
      <c r="AA643" s="25">
        <f t="shared" si="124"/>
        <v>0.16410098363833617</v>
      </c>
    </row>
    <row r="644" spans="1:27" ht="16" hidden="1" customHeight="1" outlineLevel="4" x14ac:dyDescent="0.35">
      <c r="A644" s="21" t="s">
        <v>374</v>
      </c>
      <c r="B644" s="21" t="s">
        <v>317</v>
      </c>
      <c r="C644" s="21">
        <v>6</v>
      </c>
      <c r="D644" s="21" t="s">
        <v>309</v>
      </c>
      <c r="E644" s="21" t="s">
        <v>121</v>
      </c>
      <c r="F644" s="22" t="s">
        <v>34</v>
      </c>
      <c r="G644" s="21">
        <v>1320</v>
      </c>
      <c r="H644" s="21">
        <v>709300000</v>
      </c>
      <c r="I644" s="21">
        <v>0</v>
      </c>
      <c r="J644" s="23" t="s">
        <v>425</v>
      </c>
      <c r="K644" s="24">
        <v>6720620</v>
      </c>
      <c r="L644" s="24">
        <v>6720620</v>
      </c>
      <c r="M644" s="24">
        <v>0</v>
      </c>
      <c r="N644" s="24">
        <f t="shared" si="125"/>
        <v>6720620</v>
      </c>
      <c r="O644" s="24">
        <v>0</v>
      </c>
      <c r="P644" s="24">
        <v>560052</v>
      </c>
      <c r="Q644" s="24">
        <v>0</v>
      </c>
      <c r="R644" s="24">
        <v>2800260</v>
      </c>
      <c r="S644" s="24">
        <v>2800260</v>
      </c>
      <c r="T644" s="24">
        <v>0</v>
      </c>
      <c r="U644" s="24">
        <v>3360308</v>
      </c>
      <c r="V644" s="24">
        <v>0</v>
      </c>
      <c r="W644" s="24">
        <f t="shared" si="126"/>
        <v>3360308</v>
      </c>
      <c r="X644" s="25">
        <f t="shared" si="121"/>
        <v>0.41666691465965938</v>
      </c>
      <c r="Y644" s="25">
        <f t="shared" si="122"/>
        <v>0.41666691465965938</v>
      </c>
      <c r="Z644" s="25">
        <f t="shared" si="123"/>
        <v>8.3333382931931876E-2</v>
      </c>
      <c r="AA644" s="25">
        <f t="shared" si="124"/>
        <v>0.50000029759159126</v>
      </c>
    </row>
    <row r="645" spans="1:27" ht="16" hidden="1" customHeight="1" outlineLevel="4" x14ac:dyDescent="0.35">
      <c r="A645" s="21" t="s">
        <v>374</v>
      </c>
      <c r="B645" s="21" t="s">
        <v>317</v>
      </c>
      <c r="C645" s="21">
        <v>6</v>
      </c>
      <c r="D645" s="21" t="s">
        <v>311</v>
      </c>
      <c r="E645" s="21" t="s">
        <v>53</v>
      </c>
      <c r="F645" s="22" t="s">
        <v>34</v>
      </c>
      <c r="G645" s="21">
        <v>1320</v>
      </c>
      <c r="H645" s="21">
        <v>709300000</v>
      </c>
      <c r="I645" s="21">
        <v>0</v>
      </c>
      <c r="J645" s="23" t="s">
        <v>426</v>
      </c>
      <c r="K645" s="24">
        <v>19116155</v>
      </c>
      <c r="L645" s="24">
        <v>19116155</v>
      </c>
      <c r="M645" s="24">
        <v>0</v>
      </c>
      <c r="N645" s="24">
        <f t="shared" si="125"/>
        <v>19116155</v>
      </c>
      <c r="O645" s="24">
        <v>0</v>
      </c>
      <c r="P645" s="24">
        <v>1593013</v>
      </c>
      <c r="Q645" s="24">
        <v>0</v>
      </c>
      <c r="R645" s="24">
        <v>7965065</v>
      </c>
      <c r="S645" s="24">
        <v>7965065</v>
      </c>
      <c r="T645" s="24">
        <v>0</v>
      </c>
      <c r="U645" s="24">
        <v>9558077</v>
      </c>
      <c r="V645" s="24">
        <v>0</v>
      </c>
      <c r="W645" s="24">
        <f t="shared" si="126"/>
        <v>9558077</v>
      </c>
      <c r="X645" s="25">
        <f t="shared" si="121"/>
        <v>0.41666668846323962</v>
      </c>
      <c r="Y645" s="25">
        <f t="shared" si="122"/>
        <v>0.41666668846323962</v>
      </c>
      <c r="Z645" s="25">
        <f t="shared" si="123"/>
        <v>8.3333337692647919E-2</v>
      </c>
      <c r="AA645" s="25">
        <f t="shared" si="124"/>
        <v>0.50000002615588757</v>
      </c>
    </row>
    <row r="646" spans="1:27" ht="16" hidden="1" customHeight="1" outlineLevel="4" x14ac:dyDescent="0.35">
      <c r="A646" s="21" t="s">
        <v>374</v>
      </c>
      <c r="B646" s="21" t="s">
        <v>317</v>
      </c>
      <c r="C646" s="21">
        <v>6</v>
      </c>
      <c r="D646" s="21" t="s">
        <v>311</v>
      </c>
      <c r="E646" s="21" t="s">
        <v>119</v>
      </c>
      <c r="F646" s="22" t="s">
        <v>34</v>
      </c>
      <c r="G646" s="21">
        <v>1320</v>
      </c>
      <c r="H646" s="21">
        <v>709300000</v>
      </c>
      <c r="I646" s="21">
        <v>0</v>
      </c>
      <c r="J646" s="23" t="s">
        <v>427</v>
      </c>
      <c r="K646" s="24">
        <v>96813158</v>
      </c>
      <c r="L646" s="24">
        <v>96813158</v>
      </c>
      <c r="M646" s="24">
        <v>0</v>
      </c>
      <c r="N646" s="24">
        <f t="shared" si="125"/>
        <v>96813158</v>
      </c>
      <c r="O646" s="24">
        <v>0</v>
      </c>
      <c r="P646" s="24">
        <v>6915225</v>
      </c>
      <c r="Q646" s="24">
        <v>0</v>
      </c>
      <c r="R646" s="24">
        <v>41491350</v>
      </c>
      <c r="S646" s="24">
        <v>41491350</v>
      </c>
      <c r="T646" s="24">
        <v>0</v>
      </c>
      <c r="U646" s="24">
        <v>48406583</v>
      </c>
      <c r="V646" s="24">
        <v>0</v>
      </c>
      <c r="W646" s="24">
        <f t="shared" si="126"/>
        <v>48406583</v>
      </c>
      <c r="X646" s="25">
        <f t="shared" si="121"/>
        <v>0.42857139315711612</v>
      </c>
      <c r="Y646" s="25">
        <f t="shared" si="122"/>
        <v>0.42857139315711612</v>
      </c>
      <c r="Z646" s="25">
        <f t="shared" si="123"/>
        <v>7.1428565526186011E-2</v>
      </c>
      <c r="AA646" s="25">
        <f t="shared" si="124"/>
        <v>0.49999995868330216</v>
      </c>
    </row>
    <row r="647" spans="1:27" ht="16" hidden="1" customHeight="1" outlineLevel="4" x14ac:dyDescent="0.35">
      <c r="A647" s="21" t="s">
        <v>374</v>
      </c>
      <c r="B647" s="21" t="s">
        <v>317</v>
      </c>
      <c r="C647" s="21">
        <v>6</v>
      </c>
      <c r="D647" s="21" t="s">
        <v>167</v>
      </c>
      <c r="E647" s="21" t="s">
        <v>53</v>
      </c>
      <c r="F647" s="22" t="s">
        <v>34</v>
      </c>
      <c r="G647" s="21">
        <v>1320</v>
      </c>
      <c r="H647" s="21">
        <v>709300000</v>
      </c>
      <c r="I647" s="21">
        <v>0</v>
      </c>
      <c r="J647" s="23" t="s">
        <v>428</v>
      </c>
      <c r="K647" s="24">
        <v>888297412</v>
      </c>
      <c r="L647" s="24">
        <v>888297412</v>
      </c>
      <c r="M647" s="24">
        <v>0</v>
      </c>
      <c r="N647" s="24">
        <f t="shared" si="125"/>
        <v>888297412</v>
      </c>
      <c r="O647" s="24">
        <v>0</v>
      </c>
      <c r="P647" s="24">
        <v>94650951</v>
      </c>
      <c r="Q647" s="24">
        <v>0</v>
      </c>
      <c r="R647" s="24">
        <v>309432469</v>
      </c>
      <c r="S647" s="24">
        <v>309432469</v>
      </c>
      <c r="T647" s="24">
        <v>0</v>
      </c>
      <c r="U647" s="24">
        <v>484213992</v>
      </c>
      <c r="V647" s="24">
        <v>0</v>
      </c>
      <c r="W647" s="24">
        <f t="shared" si="126"/>
        <v>484213992</v>
      </c>
      <c r="X647" s="25">
        <f t="shared" si="121"/>
        <v>0.34834331927559414</v>
      </c>
      <c r="Y647" s="25">
        <f t="shared" si="122"/>
        <v>0.34834331927559414</v>
      </c>
      <c r="Z647" s="25">
        <f t="shared" si="123"/>
        <v>0.10655322161402402</v>
      </c>
      <c r="AA647" s="25">
        <f t="shared" si="124"/>
        <v>0.45489654088961817</v>
      </c>
    </row>
    <row r="648" spans="1:27" ht="16" hidden="1" customHeight="1" outlineLevel="4" x14ac:dyDescent="0.35">
      <c r="A648" s="21" t="s">
        <v>374</v>
      </c>
      <c r="B648" s="21" t="s">
        <v>317</v>
      </c>
      <c r="C648" s="21">
        <v>6</v>
      </c>
      <c r="D648" s="21" t="s">
        <v>167</v>
      </c>
      <c r="E648" s="21" t="s">
        <v>119</v>
      </c>
      <c r="F648" s="22" t="s">
        <v>34</v>
      </c>
      <c r="G648" s="21">
        <v>1320</v>
      </c>
      <c r="H648" s="21">
        <v>709300000</v>
      </c>
      <c r="I648" s="21">
        <v>0</v>
      </c>
      <c r="J648" s="23" t="s">
        <v>429</v>
      </c>
      <c r="K648" s="24">
        <v>1739496285</v>
      </c>
      <c r="L648" s="24">
        <v>1739496285</v>
      </c>
      <c r="M648" s="24">
        <v>0</v>
      </c>
      <c r="N648" s="24">
        <f t="shared" si="125"/>
        <v>1739496285</v>
      </c>
      <c r="O648" s="24">
        <v>0</v>
      </c>
      <c r="P648" s="24">
        <v>248499468</v>
      </c>
      <c r="Q648" s="24">
        <v>0</v>
      </c>
      <c r="R648" s="24">
        <v>621248670</v>
      </c>
      <c r="S648" s="24">
        <v>621248670</v>
      </c>
      <c r="T648" s="24">
        <v>0</v>
      </c>
      <c r="U648" s="24">
        <v>869748147</v>
      </c>
      <c r="V648" s="24">
        <v>0</v>
      </c>
      <c r="W648" s="24">
        <f t="shared" si="126"/>
        <v>869748147</v>
      </c>
      <c r="X648" s="25">
        <f t="shared" si="121"/>
        <v>0.35714285529503159</v>
      </c>
      <c r="Y648" s="25">
        <f t="shared" si="122"/>
        <v>0.35714285529503159</v>
      </c>
      <c r="Z648" s="25">
        <f t="shared" si="123"/>
        <v>0.14285714211801262</v>
      </c>
      <c r="AA648" s="25">
        <f t="shared" si="124"/>
        <v>0.49999999741304424</v>
      </c>
    </row>
    <row r="649" spans="1:27" ht="16" hidden="1" customHeight="1" outlineLevel="4" x14ac:dyDescent="0.35">
      <c r="A649" s="21" t="s">
        <v>374</v>
      </c>
      <c r="B649" s="21" t="s">
        <v>317</v>
      </c>
      <c r="C649" s="21">
        <v>6</v>
      </c>
      <c r="D649" s="21" t="s">
        <v>167</v>
      </c>
      <c r="E649" s="21" t="s">
        <v>121</v>
      </c>
      <c r="F649" s="22" t="s">
        <v>34</v>
      </c>
      <c r="G649" s="21">
        <v>1320</v>
      </c>
      <c r="H649" s="21">
        <v>709300000</v>
      </c>
      <c r="I649" s="21">
        <v>0</v>
      </c>
      <c r="J649" s="23" t="s">
        <v>430</v>
      </c>
      <c r="K649" s="24">
        <v>82767240</v>
      </c>
      <c r="L649" s="24">
        <v>82767240</v>
      </c>
      <c r="M649" s="24">
        <v>0</v>
      </c>
      <c r="N649" s="24">
        <f t="shared" si="125"/>
        <v>82767240</v>
      </c>
      <c r="O649" s="24">
        <v>0</v>
      </c>
      <c r="P649" s="24">
        <v>13420090.960000001</v>
      </c>
      <c r="Q649" s="24">
        <v>0</v>
      </c>
      <c r="R649" s="24">
        <v>27963529.039999999</v>
      </c>
      <c r="S649" s="24">
        <v>27963529.039999999</v>
      </c>
      <c r="T649" s="24">
        <v>0</v>
      </c>
      <c r="U649" s="24">
        <v>41383620</v>
      </c>
      <c r="V649" s="24">
        <v>0</v>
      </c>
      <c r="W649" s="24">
        <f t="shared" si="126"/>
        <v>41383620</v>
      </c>
      <c r="X649" s="25">
        <f t="shared" si="121"/>
        <v>0.3378574547127583</v>
      </c>
      <c r="Y649" s="25">
        <f t="shared" si="122"/>
        <v>0.3378574547127583</v>
      </c>
      <c r="Z649" s="25">
        <f t="shared" si="123"/>
        <v>0.16214254528724167</v>
      </c>
      <c r="AA649" s="25">
        <f t="shared" si="124"/>
        <v>0.5</v>
      </c>
    </row>
    <row r="650" spans="1:27" ht="16" hidden="1" customHeight="1" outlineLevel="4" x14ac:dyDescent="0.35">
      <c r="A650" s="21" t="s">
        <v>374</v>
      </c>
      <c r="B650" s="21" t="s">
        <v>317</v>
      </c>
      <c r="C650" s="21">
        <v>6</v>
      </c>
      <c r="D650" s="21" t="s">
        <v>167</v>
      </c>
      <c r="E650" s="21" t="s">
        <v>420</v>
      </c>
      <c r="F650" s="22" t="s">
        <v>34</v>
      </c>
      <c r="G650" s="21">
        <v>1320</v>
      </c>
      <c r="H650" s="21">
        <v>709300000</v>
      </c>
      <c r="I650" s="21">
        <v>0</v>
      </c>
      <c r="J650" s="23" t="s">
        <v>431</v>
      </c>
      <c r="K650" s="24">
        <v>1874587</v>
      </c>
      <c r="L650" s="24">
        <v>1874587</v>
      </c>
      <c r="M650" s="24">
        <v>0</v>
      </c>
      <c r="N650" s="24">
        <f t="shared" si="125"/>
        <v>1874587</v>
      </c>
      <c r="O650" s="24">
        <v>0</v>
      </c>
      <c r="P650" s="24">
        <v>303952.81</v>
      </c>
      <c r="Q650" s="24">
        <v>0</v>
      </c>
      <c r="R650" s="24">
        <v>633343.18999999994</v>
      </c>
      <c r="S650" s="24">
        <v>633343.18999999994</v>
      </c>
      <c r="T650" s="24">
        <v>0</v>
      </c>
      <c r="U650" s="24">
        <v>937291</v>
      </c>
      <c r="V650" s="24">
        <v>0</v>
      </c>
      <c r="W650" s="24">
        <f t="shared" si="126"/>
        <v>937291</v>
      </c>
      <c r="X650" s="25">
        <f t="shared" si="121"/>
        <v>0.33785745340173595</v>
      </c>
      <c r="Y650" s="25">
        <f t="shared" si="122"/>
        <v>0.33785745340173595</v>
      </c>
      <c r="Z650" s="25">
        <f t="shared" si="123"/>
        <v>0.16214388022535098</v>
      </c>
      <c r="AA650" s="25">
        <f t="shared" si="124"/>
        <v>0.50000133362708699</v>
      </c>
    </row>
    <row r="651" spans="1:27" ht="16" hidden="1" customHeight="1" outlineLevel="4" x14ac:dyDescent="0.35">
      <c r="A651" s="21" t="s">
        <v>374</v>
      </c>
      <c r="B651" s="21" t="s">
        <v>317</v>
      </c>
      <c r="C651" s="21">
        <v>6</v>
      </c>
      <c r="D651" s="21" t="s">
        <v>384</v>
      </c>
      <c r="E651" s="21" t="s">
        <v>33</v>
      </c>
      <c r="F651" s="22" t="s">
        <v>34</v>
      </c>
      <c r="G651" s="21">
        <v>1320</v>
      </c>
      <c r="H651" s="21">
        <v>709300000</v>
      </c>
      <c r="I651" s="21">
        <v>0</v>
      </c>
      <c r="J651" s="23" t="s">
        <v>385</v>
      </c>
      <c r="K651" s="24">
        <v>1232000</v>
      </c>
      <c r="L651" s="24">
        <v>1232000</v>
      </c>
      <c r="M651" s="24">
        <v>0</v>
      </c>
      <c r="N651" s="24">
        <f t="shared" si="125"/>
        <v>1232000</v>
      </c>
      <c r="O651" s="24">
        <v>0</v>
      </c>
      <c r="P651" s="24">
        <v>346918.86</v>
      </c>
      <c r="Q651" s="24">
        <v>0</v>
      </c>
      <c r="R651" s="24">
        <v>269081.14</v>
      </c>
      <c r="S651" s="24">
        <v>269081.14</v>
      </c>
      <c r="T651" s="24">
        <v>0</v>
      </c>
      <c r="U651" s="24">
        <v>616000</v>
      </c>
      <c r="V651" s="24">
        <v>0</v>
      </c>
      <c r="W651" s="24">
        <f t="shared" si="126"/>
        <v>616000</v>
      </c>
      <c r="X651" s="25">
        <f t="shared" si="121"/>
        <v>0.21841001623376624</v>
      </c>
      <c r="Y651" s="25">
        <f t="shared" si="122"/>
        <v>0.21841001623376624</v>
      </c>
      <c r="Z651" s="25">
        <f t="shared" si="123"/>
        <v>0.28158998376623373</v>
      </c>
      <c r="AA651" s="25">
        <f t="shared" si="124"/>
        <v>0.5</v>
      </c>
    </row>
    <row r="652" spans="1:27" ht="16" hidden="1" customHeight="1" outlineLevel="3" x14ac:dyDescent="0.35">
      <c r="A652" s="38"/>
      <c r="B652" s="38"/>
      <c r="C652" s="38" t="s">
        <v>473</v>
      </c>
      <c r="D652" s="38"/>
      <c r="E652" s="38"/>
      <c r="F652" s="47"/>
      <c r="G652" s="38"/>
      <c r="H652" s="38"/>
      <c r="I652" s="38"/>
      <c r="J652" s="48"/>
      <c r="K652" s="49">
        <f t="shared" ref="K652:W652" si="131">SUBTOTAL(9,K639:K651)</f>
        <v>6710935723</v>
      </c>
      <c r="L652" s="49">
        <f t="shared" si="131"/>
        <v>6710935723</v>
      </c>
      <c r="M652" s="49">
        <f t="shared" si="131"/>
        <v>0</v>
      </c>
      <c r="N652" s="49">
        <f t="shared" si="131"/>
        <v>6710935723</v>
      </c>
      <c r="O652" s="49">
        <f t="shared" si="131"/>
        <v>0</v>
      </c>
      <c r="P652" s="49">
        <f t="shared" si="131"/>
        <v>2095927238.9300001</v>
      </c>
      <c r="Q652" s="49">
        <f t="shared" si="131"/>
        <v>0</v>
      </c>
      <c r="R652" s="49">
        <f t="shared" si="131"/>
        <v>2793905213.6499996</v>
      </c>
      <c r="S652" s="49">
        <f t="shared" si="131"/>
        <v>2793905213.6499996</v>
      </c>
      <c r="T652" s="49">
        <f t="shared" si="131"/>
        <v>349002366.42000002</v>
      </c>
      <c r="U652" s="49">
        <f t="shared" si="131"/>
        <v>1821103270.4200001</v>
      </c>
      <c r="V652" s="49">
        <f t="shared" si="131"/>
        <v>0</v>
      </c>
      <c r="W652" s="49">
        <f t="shared" si="131"/>
        <v>1821103270.4200001</v>
      </c>
      <c r="X652" s="50">
        <f t="shared" si="121"/>
        <v>0.41632125965304817</v>
      </c>
      <c r="Y652" s="50">
        <f t="shared" si="122"/>
        <v>0.41632125965304817</v>
      </c>
      <c r="Z652" s="50">
        <f t="shared" si="123"/>
        <v>0.31231520095576992</v>
      </c>
      <c r="AA652" s="50">
        <f t="shared" si="124"/>
        <v>0.72863646060881804</v>
      </c>
    </row>
    <row r="653" spans="1:27" ht="16" hidden="1" customHeight="1" outlineLevel="4" x14ac:dyDescent="0.35">
      <c r="A653" s="21" t="s">
        <v>374</v>
      </c>
      <c r="B653" s="21" t="s">
        <v>317</v>
      </c>
      <c r="C653" s="21">
        <v>7</v>
      </c>
      <c r="D653" s="21" t="s">
        <v>187</v>
      </c>
      <c r="E653" s="21" t="s">
        <v>123</v>
      </c>
      <c r="F653" s="22" t="s">
        <v>432</v>
      </c>
      <c r="G653" s="21">
        <v>2310</v>
      </c>
      <c r="H653" s="21">
        <v>709300000</v>
      </c>
      <c r="I653" s="21">
        <v>0</v>
      </c>
      <c r="J653" s="23" t="s">
        <v>433</v>
      </c>
      <c r="K653" s="24">
        <v>6875446434</v>
      </c>
      <c r="L653" s="24">
        <v>6875446434</v>
      </c>
      <c r="M653" s="24">
        <v>0</v>
      </c>
      <c r="N653" s="24">
        <f t="shared" si="125"/>
        <v>6875446434</v>
      </c>
      <c r="O653" s="24">
        <v>0</v>
      </c>
      <c r="P653" s="24">
        <v>420290824.70999998</v>
      </c>
      <c r="Q653" s="24">
        <v>0</v>
      </c>
      <c r="R653" s="24">
        <v>3017432392.29</v>
      </c>
      <c r="S653" s="24">
        <v>3017432392.29</v>
      </c>
      <c r="T653" s="24">
        <v>0</v>
      </c>
      <c r="U653" s="24">
        <v>3437723217</v>
      </c>
      <c r="V653" s="24">
        <v>0</v>
      </c>
      <c r="W653" s="24">
        <f t="shared" si="126"/>
        <v>3437723217</v>
      </c>
      <c r="X653" s="25">
        <f t="shared" si="121"/>
        <v>0.43887075861261809</v>
      </c>
      <c r="Y653" s="25">
        <f t="shared" si="122"/>
        <v>0.43887075861261809</v>
      </c>
      <c r="Z653" s="25">
        <f t="shared" si="123"/>
        <v>6.1129241387381884E-2</v>
      </c>
      <c r="AA653" s="25">
        <f t="shared" si="124"/>
        <v>0.5</v>
      </c>
    </row>
    <row r="654" spans="1:27" ht="16" hidden="1" customHeight="1" outlineLevel="4" x14ac:dyDescent="0.35">
      <c r="A654" s="21" t="s">
        <v>374</v>
      </c>
      <c r="B654" s="21" t="s">
        <v>317</v>
      </c>
      <c r="C654" s="21">
        <v>7</v>
      </c>
      <c r="D654" s="21" t="s">
        <v>434</v>
      </c>
      <c r="E654" s="21" t="s">
        <v>435</v>
      </c>
      <c r="F654" s="22" t="s">
        <v>432</v>
      </c>
      <c r="G654" s="21">
        <v>2320</v>
      </c>
      <c r="H654" s="21">
        <v>709300000</v>
      </c>
      <c r="I654" s="21">
        <v>0</v>
      </c>
      <c r="J654" s="23" t="s">
        <v>436</v>
      </c>
      <c r="K654" s="24">
        <v>57120078</v>
      </c>
      <c r="L654" s="24">
        <v>57120078</v>
      </c>
      <c r="M654" s="24">
        <v>0</v>
      </c>
      <c r="N654" s="24">
        <f t="shared" si="125"/>
        <v>57120078</v>
      </c>
      <c r="O654" s="24">
        <v>0</v>
      </c>
      <c r="P654" s="24">
        <v>28560039</v>
      </c>
      <c r="Q654" s="24">
        <v>0</v>
      </c>
      <c r="R654" s="24">
        <v>0</v>
      </c>
      <c r="S654" s="24">
        <v>0</v>
      </c>
      <c r="T654" s="24">
        <v>0</v>
      </c>
      <c r="U654" s="24">
        <v>28560039</v>
      </c>
      <c r="V654" s="24">
        <v>0</v>
      </c>
      <c r="W654" s="24">
        <f t="shared" si="126"/>
        <v>28560039</v>
      </c>
      <c r="X654" s="25">
        <f t="shared" si="121"/>
        <v>0</v>
      </c>
      <c r="Y654" s="25">
        <f t="shared" si="122"/>
        <v>0</v>
      </c>
      <c r="Z654" s="25">
        <f t="shared" si="123"/>
        <v>0.5</v>
      </c>
      <c r="AA654" s="25">
        <f t="shared" si="124"/>
        <v>0.5</v>
      </c>
    </row>
    <row r="655" spans="1:27" ht="16" hidden="1" customHeight="1" outlineLevel="4" x14ac:dyDescent="0.35">
      <c r="A655" s="21" t="s">
        <v>374</v>
      </c>
      <c r="B655" s="21" t="s">
        <v>317</v>
      </c>
      <c r="C655" s="21">
        <v>7</v>
      </c>
      <c r="D655" s="21" t="s">
        <v>437</v>
      </c>
      <c r="E655" s="21" t="s">
        <v>435</v>
      </c>
      <c r="F655" s="22" t="s">
        <v>432</v>
      </c>
      <c r="G655" s="21">
        <v>2320</v>
      </c>
      <c r="H655" s="21">
        <v>709300000</v>
      </c>
      <c r="I655" s="21">
        <v>0</v>
      </c>
      <c r="J655" s="23" t="s">
        <v>438</v>
      </c>
      <c r="K655" s="24">
        <v>49206799</v>
      </c>
      <c r="L655" s="24">
        <v>49206799</v>
      </c>
      <c r="M655" s="24">
        <v>0</v>
      </c>
      <c r="N655" s="24">
        <f t="shared" si="125"/>
        <v>49206799</v>
      </c>
      <c r="O655" s="24">
        <v>0</v>
      </c>
      <c r="P655" s="24">
        <v>24603400</v>
      </c>
      <c r="Q655" s="24">
        <v>0</v>
      </c>
      <c r="R655" s="24">
        <v>0</v>
      </c>
      <c r="S655" s="24">
        <v>0</v>
      </c>
      <c r="T655" s="24">
        <v>0</v>
      </c>
      <c r="U655" s="24">
        <v>24603399</v>
      </c>
      <c r="V655" s="24">
        <v>0</v>
      </c>
      <c r="W655" s="24">
        <f t="shared" si="126"/>
        <v>24603399</v>
      </c>
      <c r="X655" s="25">
        <f t="shared" si="121"/>
        <v>0</v>
      </c>
      <c r="Y655" s="25">
        <f t="shared" si="122"/>
        <v>0</v>
      </c>
      <c r="Z655" s="25">
        <f t="shared" si="123"/>
        <v>0.50000001016119744</v>
      </c>
      <c r="AA655" s="25">
        <f t="shared" si="124"/>
        <v>0.50000001016119744</v>
      </c>
    </row>
    <row r="656" spans="1:27" ht="16" hidden="1" customHeight="1" outlineLevel="4" x14ac:dyDescent="0.35">
      <c r="A656" s="21" t="s">
        <v>374</v>
      </c>
      <c r="B656" s="21" t="s">
        <v>317</v>
      </c>
      <c r="C656" s="21">
        <v>7</v>
      </c>
      <c r="D656" s="21" t="s">
        <v>439</v>
      </c>
      <c r="E656" s="21" t="s">
        <v>435</v>
      </c>
      <c r="F656" s="22" t="s">
        <v>432</v>
      </c>
      <c r="G656" s="21">
        <v>2320</v>
      </c>
      <c r="H656" s="21">
        <v>709300000</v>
      </c>
      <c r="I656" s="21">
        <v>0</v>
      </c>
      <c r="J656" s="23" t="s">
        <v>440</v>
      </c>
      <c r="K656" s="24">
        <v>33484989</v>
      </c>
      <c r="L656" s="24">
        <v>33484989</v>
      </c>
      <c r="M656" s="24">
        <v>0</v>
      </c>
      <c r="N656" s="24">
        <f t="shared" si="125"/>
        <v>33484989</v>
      </c>
      <c r="O656" s="24">
        <v>0</v>
      </c>
      <c r="P656" s="24">
        <v>16742495</v>
      </c>
      <c r="Q656" s="24">
        <v>0</v>
      </c>
      <c r="R656" s="24">
        <v>0</v>
      </c>
      <c r="S656" s="24">
        <v>0</v>
      </c>
      <c r="T656" s="24">
        <v>0</v>
      </c>
      <c r="U656" s="24">
        <v>16742494</v>
      </c>
      <c r="V656" s="24">
        <v>0</v>
      </c>
      <c r="W656" s="24">
        <f t="shared" si="126"/>
        <v>16742494</v>
      </c>
      <c r="X656" s="25">
        <f t="shared" si="121"/>
        <v>0</v>
      </c>
      <c r="Y656" s="25">
        <f t="shared" si="122"/>
        <v>0</v>
      </c>
      <c r="Z656" s="25">
        <f t="shared" si="123"/>
        <v>0.50000001493206403</v>
      </c>
      <c r="AA656" s="25">
        <f t="shared" si="124"/>
        <v>0.50000001493206403</v>
      </c>
    </row>
    <row r="657" spans="1:27" ht="16" hidden="1" customHeight="1" outlineLevel="3" x14ac:dyDescent="0.35">
      <c r="A657" s="38"/>
      <c r="B657" s="38"/>
      <c r="C657" s="38" t="s">
        <v>474</v>
      </c>
      <c r="D657" s="38"/>
      <c r="E657" s="38"/>
      <c r="F657" s="47"/>
      <c r="G657" s="38"/>
      <c r="H657" s="38"/>
      <c r="I657" s="38"/>
      <c r="J657" s="48"/>
      <c r="K657" s="49">
        <f t="shared" ref="K657:W657" si="132">SUBTOTAL(9,K653:K656)</f>
        <v>7015258300</v>
      </c>
      <c r="L657" s="49">
        <f t="shared" si="132"/>
        <v>7015258300</v>
      </c>
      <c r="M657" s="49">
        <f t="shared" si="132"/>
        <v>0</v>
      </c>
      <c r="N657" s="49">
        <f t="shared" si="132"/>
        <v>7015258300</v>
      </c>
      <c r="O657" s="49">
        <f t="shared" si="132"/>
        <v>0</v>
      </c>
      <c r="P657" s="49">
        <f t="shared" si="132"/>
        <v>490196758.70999998</v>
      </c>
      <c r="Q657" s="49">
        <f t="shared" si="132"/>
        <v>0</v>
      </c>
      <c r="R657" s="49">
        <f t="shared" si="132"/>
        <v>3017432392.29</v>
      </c>
      <c r="S657" s="49">
        <f t="shared" si="132"/>
        <v>3017432392.29</v>
      </c>
      <c r="T657" s="49">
        <f t="shared" si="132"/>
        <v>0</v>
      </c>
      <c r="U657" s="49">
        <f t="shared" si="132"/>
        <v>3507629149</v>
      </c>
      <c r="V657" s="49">
        <f t="shared" si="132"/>
        <v>0</v>
      </c>
      <c r="W657" s="49">
        <f t="shared" si="132"/>
        <v>3507629149</v>
      </c>
      <c r="X657" s="50">
        <f t="shared" ref="X657:X720" si="133">IFERROR(($R657/$L657),0)</f>
        <v>0.43012420402111207</v>
      </c>
      <c r="Y657" s="50">
        <f t="shared" ref="Y657:Y720" si="134">IFERROR(($R657/$N657),0)</f>
        <v>0.43012420402111207</v>
      </c>
      <c r="Z657" s="50">
        <f t="shared" ref="Z657:Z720" si="135">IFERROR((($O657+$P657+$Q657)/$N657),0)</f>
        <v>6.9875796121434325E-2</v>
      </c>
      <c r="AA657" s="50">
        <f t="shared" ref="AA657:AA720" si="136">$Y657+$Z657</f>
        <v>0.50000000014254642</v>
      </c>
    </row>
    <row r="658" spans="1:27" ht="16" customHeight="1" outlineLevel="2" collapsed="1" x14ac:dyDescent="0.35">
      <c r="A658" s="38"/>
      <c r="B658" s="38" t="s">
        <v>466</v>
      </c>
      <c r="C658" s="38"/>
      <c r="D658" s="38"/>
      <c r="E658" s="38"/>
      <c r="F658" s="47"/>
      <c r="G658" s="38"/>
      <c r="H658" s="38"/>
      <c r="I658" s="38"/>
      <c r="J658" s="48"/>
      <c r="K658" s="49">
        <f t="shared" ref="K658:W658" si="137">SUBTOTAL(9,K621:K656)</f>
        <v>236431579961</v>
      </c>
      <c r="L658" s="49">
        <f t="shared" si="137"/>
        <v>236431579961</v>
      </c>
      <c r="M658" s="49">
        <f t="shared" si="137"/>
        <v>24839360.989999998</v>
      </c>
      <c r="N658" s="49">
        <f t="shared" si="137"/>
        <v>236431579961</v>
      </c>
      <c r="O658" s="49">
        <f t="shared" si="137"/>
        <v>0</v>
      </c>
      <c r="P658" s="49">
        <f t="shared" si="137"/>
        <v>21075542942.740002</v>
      </c>
      <c r="Q658" s="49">
        <f t="shared" si="137"/>
        <v>0</v>
      </c>
      <c r="R658" s="49">
        <f t="shared" si="137"/>
        <v>103832044795.06998</v>
      </c>
      <c r="S658" s="49">
        <f t="shared" si="137"/>
        <v>103832044795.06998</v>
      </c>
      <c r="T658" s="49">
        <f t="shared" si="137"/>
        <v>106544262170.18999</v>
      </c>
      <c r="U658" s="49">
        <f t="shared" si="137"/>
        <v>111523992223.18999</v>
      </c>
      <c r="V658" s="49">
        <f t="shared" si="137"/>
        <v>0</v>
      </c>
      <c r="W658" s="49">
        <f t="shared" si="137"/>
        <v>111523992223.18999</v>
      </c>
      <c r="X658" s="50">
        <f t="shared" si="133"/>
        <v>0.43916318121376741</v>
      </c>
      <c r="Y658" s="50">
        <f t="shared" si="134"/>
        <v>0.43916318121376741</v>
      </c>
      <c r="Z658" s="50">
        <f t="shared" si="135"/>
        <v>8.9140134943971813E-2</v>
      </c>
      <c r="AA658" s="50">
        <f t="shared" si="136"/>
        <v>0.52830331615773918</v>
      </c>
    </row>
    <row r="659" spans="1:27" ht="16" hidden="1" customHeight="1" outlineLevel="4" x14ac:dyDescent="0.35">
      <c r="A659" s="21" t="s">
        <v>374</v>
      </c>
      <c r="B659" s="21" t="s">
        <v>441</v>
      </c>
      <c r="C659" s="21">
        <v>0</v>
      </c>
      <c r="D659" s="21" t="s">
        <v>32</v>
      </c>
      <c r="E659" s="21" t="s">
        <v>33</v>
      </c>
      <c r="F659" s="22">
        <v>280</v>
      </c>
      <c r="G659" s="21">
        <v>1111</v>
      </c>
      <c r="H659" s="21">
        <v>709500000</v>
      </c>
      <c r="I659" s="21">
        <v>0</v>
      </c>
      <c r="J659" s="23" t="s">
        <v>35</v>
      </c>
      <c r="K659" s="24">
        <v>71518634935</v>
      </c>
      <c r="L659" s="24">
        <v>71518634935</v>
      </c>
      <c r="M659" s="24">
        <v>0</v>
      </c>
      <c r="N659" s="24">
        <f t="shared" si="125"/>
        <v>71518634935</v>
      </c>
      <c r="O659" s="24">
        <v>0</v>
      </c>
      <c r="P659" s="24">
        <v>0</v>
      </c>
      <c r="Q659" s="24">
        <v>0</v>
      </c>
      <c r="R659" s="24">
        <v>30219939130.459999</v>
      </c>
      <c r="S659" s="24">
        <v>30219939130.459999</v>
      </c>
      <c r="T659" s="24">
        <v>41298695804.540001</v>
      </c>
      <c r="U659" s="24">
        <v>41298695804.540001</v>
      </c>
      <c r="V659" s="24">
        <v>0</v>
      </c>
      <c r="W659" s="24">
        <f t="shared" si="126"/>
        <v>41298695804.540001</v>
      </c>
      <c r="X659" s="25">
        <f t="shared" si="133"/>
        <v>0.4225463637263982</v>
      </c>
      <c r="Y659" s="25">
        <f t="shared" si="134"/>
        <v>0.4225463637263982</v>
      </c>
      <c r="Z659" s="25">
        <f t="shared" si="135"/>
        <v>0</v>
      </c>
      <c r="AA659" s="25">
        <f t="shared" si="136"/>
        <v>0.4225463637263982</v>
      </c>
    </row>
    <row r="660" spans="1:27" ht="16" hidden="1" customHeight="1" outlineLevel="4" x14ac:dyDescent="0.35">
      <c r="A660" s="21" t="s">
        <v>374</v>
      </c>
      <c r="B660" s="21" t="s">
        <v>441</v>
      </c>
      <c r="C660" s="21">
        <v>0</v>
      </c>
      <c r="D660" s="21" t="s">
        <v>36</v>
      </c>
      <c r="E660" s="21" t="s">
        <v>33</v>
      </c>
      <c r="F660" s="22">
        <v>280</v>
      </c>
      <c r="G660" s="21">
        <v>1111</v>
      </c>
      <c r="H660" s="21">
        <v>709500000</v>
      </c>
      <c r="I660" s="21">
        <v>0</v>
      </c>
      <c r="J660" s="23" t="s">
        <v>37</v>
      </c>
      <c r="K660" s="24">
        <v>6261240677</v>
      </c>
      <c r="L660" s="24">
        <v>6261240677</v>
      </c>
      <c r="M660" s="24">
        <v>0</v>
      </c>
      <c r="N660" s="24">
        <f t="shared" si="125"/>
        <v>6261240677</v>
      </c>
      <c r="O660" s="24">
        <v>0</v>
      </c>
      <c r="P660" s="24">
        <v>0</v>
      </c>
      <c r="Q660" s="24">
        <v>0</v>
      </c>
      <c r="R660" s="24">
        <v>2853292972.3000002</v>
      </c>
      <c r="S660" s="24">
        <v>2853292972.3000002</v>
      </c>
      <c r="T660" s="24">
        <v>3407947704.6999998</v>
      </c>
      <c r="U660" s="24">
        <v>3407947704.6999998</v>
      </c>
      <c r="V660" s="24">
        <v>0</v>
      </c>
      <c r="W660" s="24">
        <f t="shared" si="126"/>
        <v>3407947704.6999998</v>
      </c>
      <c r="X660" s="25">
        <f t="shared" si="133"/>
        <v>0.4557072822294258</v>
      </c>
      <c r="Y660" s="25">
        <f t="shared" si="134"/>
        <v>0.4557072822294258</v>
      </c>
      <c r="Z660" s="25">
        <f t="shared" si="135"/>
        <v>0</v>
      </c>
      <c r="AA660" s="25">
        <f t="shared" si="136"/>
        <v>0.4557072822294258</v>
      </c>
    </row>
    <row r="661" spans="1:27" ht="16" hidden="1" customHeight="1" outlineLevel="4" x14ac:dyDescent="0.35">
      <c r="A661" s="21" t="s">
        <v>374</v>
      </c>
      <c r="B661" s="21" t="s">
        <v>441</v>
      </c>
      <c r="C661" s="21">
        <v>0</v>
      </c>
      <c r="D661" s="21" t="s">
        <v>375</v>
      </c>
      <c r="E661" s="21" t="s">
        <v>33</v>
      </c>
      <c r="F661" s="22">
        <v>280</v>
      </c>
      <c r="G661" s="21">
        <v>1111</v>
      </c>
      <c r="H661" s="21">
        <v>709500000</v>
      </c>
      <c r="I661" s="21">
        <v>0</v>
      </c>
      <c r="J661" s="23" t="s">
        <v>376</v>
      </c>
      <c r="K661" s="24">
        <v>5676630</v>
      </c>
      <c r="L661" s="24">
        <v>5676630</v>
      </c>
      <c r="M661" s="24">
        <v>0</v>
      </c>
      <c r="N661" s="24">
        <f t="shared" si="125"/>
        <v>5676630</v>
      </c>
      <c r="O661" s="24">
        <v>0</v>
      </c>
      <c r="P661" s="24">
        <v>0</v>
      </c>
      <c r="Q661" s="24">
        <v>0</v>
      </c>
      <c r="R661" s="24">
        <v>2257236.83</v>
      </c>
      <c r="S661" s="24">
        <v>2257236.83</v>
      </c>
      <c r="T661" s="24">
        <v>3419393.17</v>
      </c>
      <c r="U661" s="24">
        <v>3419393.17</v>
      </c>
      <c r="V661" s="24">
        <v>0</v>
      </c>
      <c r="W661" s="24">
        <f t="shared" si="126"/>
        <v>3419393.17</v>
      </c>
      <c r="X661" s="25">
        <f t="shared" si="133"/>
        <v>0.39763677216940335</v>
      </c>
      <c r="Y661" s="25">
        <f t="shared" si="134"/>
        <v>0.39763677216940335</v>
      </c>
      <c r="Z661" s="25">
        <f t="shared" si="135"/>
        <v>0</v>
      </c>
      <c r="AA661" s="25">
        <f t="shared" si="136"/>
        <v>0.39763677216940335</v>
      </c>
    </row>
    <row r="662" spans="1:27" ht="16" hidden="1" customHeight="1" outlineLevel="4" x14ac:dyDescent="0.35">
      <c r="A662" s="21" t="s">
        <v>374</v>
      </c>
      <c r="B662" s="21" t="s">
        <v>441</v>
      </c>
      <c r="C662" s="21">
        <v>0</v>
      </c>
      <c r="D662" s="21" t="s">
        <v>377</v>
      </c>
      <c r="E662" s="21" t="s">
        <v>33</v>
      </c>
      <c r="F662" s="22">
        <v>280</v>
      </c>
      <c r="G662" s="21">
        <v>1111</v>
      </c>
      <c r="H662" s="21">
        <v>709500000</v>
      </c>
      <c r="I662" s="21">
        <v>0</v>
      </c>
      <c r="J662" s="23" t="s">
        <v>378</v>
      </c>
      <c r="K662" s="24">
        <v>20508540</v>
      </c>
      <c r="L662" s="24">
        <v>20508540</v>
      </c>
      <c r="M662" s="24">
        <v>0</v>
      </c>
      <c r="N662" s="24">
        <f t="shared" si="125"/>
        <v>20508540</v>
      </c>
      <c r="O662" s="24">
        <v>0</v>
      </c>
      <c r="P662" s="24">
        <v>13824088.460000001</v>
      </c>
      <c r="Q662" s="24">
        <v>0</v>
      </c>
      <c r="R662" s="24">
        <v>6684451.54</v>
      </c>
      <c r="S662" s="24">
        <v>6684451.54</v>
      </c>
      <c r="T662" s="24">
        <v>0</v>
      </c>
      <c r="U662" s="24">
        <v>0</v>
      </c>
      <c r="V662" s="24">
        <v>0</v>
      </c>
      <c r="W662" s="24">
        <f t="shared" si="126"/>
        <v>0</v>
      </c>
      <c r="X662" s="25">
        <f t="shared" si="133"/>
        <v>0.32593502706677319</v>
      </c>
      <c r="Y662" s="25">
        <f t="shared" si="134"/>
        <v>0.32593502706677319</v>
      </c>
      <c r="Z662" s="25">
        <f t="shared" si="135"/>
        <v>0.67406497293322687</v>
      </c>
      <c r="AA662" s="25">
        <f t="shared" si="136"/>
        <v>1</v>
      </c>
    </row>
    <row r="663" spans="1:27" ht="16" hidden="1" customHeight="1" outlineLevel="4" x14ac:dyDescent="0.35">
      <c r="A663" s="21" t="s">
        <v>374</v>
      </c>
      <c r="B663" s="21" t="s">
        <v>441</v>
      </c>
      <c r="C663" s="21">
        <v>0</v>
      </c>
      <c r="D663" s="21" t="s">
        <v>42</v>
      </c>
      <c r="E663" s="21" t="s">
        <v>33</v>
      </c>
      <c r="F663" s="22">
        <v>280</v>
      </c>
      <c r="G663" s="21">
        <v>1111</v>
      </c>
      <c r="H663" s="21">
        <v>709500000</v>
      </c>
      <c r="I663" s="21">
        <v>0</v>
      </c>
      <c r="J663" s="23" t="s">
        <v>43</v>
      </c>
      <c r="K663" s="24">
        <v>19443104529</v>
      </c>
      <c r="L663" s="24">
        <v>19443104529</v>
      </c>
      <c r="M663" s="24">
        <v>0</v>
      </c>
      <c r="N663" s="24">
        <f t="shared" si="125"/>
        <v>19443104529</v>
      </c>
      <c r="O663" s="24">
        <v>0</v>
      </c>
      <c r="P663" s="24">
        <v>0</v>
      </c>
      <c r="Q663" s="24">
        <v>0</v>
      </c>
      <c r="R663" s="24">
        <v>7667163304.8000002</v>
      </c>
      <c r="S663" s="24">
        <v>7667163304.8000002</v>
      </c>
      <c r="T663" s="24">
        <v>11775941224.200001</v>
      </c>
      <c r="U663" s="24">
        <v>11775941224.200001</v>
      </c>
      <c r="V663" s="24">
        <v>0</v>
      </c>
      <c r="W663" s="24">
        <f t="shared" si="126"/>
        <v>11775941224.200001</v>
      </c>
      <c r="X663" s="25">
        <f t="shared" si="133"/>
        <v>0.39433842951181924</v>
      </c>
      <c r="Y663" s="25">
        <f t="shared" si="134"/>
        <v>0.39433842951181924</v>
      </c>
      <c r="Z663" s="25">
        <f t="shared" si="135"/>
        <v>0</v>
      </c>
      <c r="AA663" s="25">
        <f t="shared" si="136"/>
        <v>0.39433842951181924</v>
      </c>
    </row>
    <row r="664" spans="1:27" ht="16" hidden="1" customHeight="1" outlineLevel="4" x14ac:dyDescent="0.35">
      <c r="A664" s="21" t="s">
        <v>374</v>
      </c>
      <c r="B664" s="21" t="s">
        <v>441</v>
      </c>
      <c r="C664" s="21">
        <v>0</v>
      </c>
      <c r="D664" s="21" t="s">
        <v>44</v>
      </c>
      <c r="E664" s="21" t="s">
        <v>33</v>
      </c>
      <c r="F664" s="22">
        <v>280</v>
      </c>
      <c r="G664" s="21">
        <v>1111</v>
      </c>
      <c r="H664" s="21">
        <v>709500000</v>
      </c>
      <c r="I664" s="21">
        <v>0</v>
      </c>
      <c r="J664" s="23" t="s">
        <v>45</v>
      </c>
      <c r="K664" s="24">
        <v>718032028</v>
      </c>
      <c r="L664" s="24">
        <v>718032028</v>
      </c>
      <c r="M664" s="24">
        <v>0</v>
      </c>
      <c r="N664" s="24">
        <f t="shared" si="125"/>
        <v>718032028</v>
      </c>
      <c r="O664" s="24">
        <v>0</v>
      </c>
      <c r="P664" s="24">
        <v>0</v>
      </c>
      <c r="Q664" s="24">
        <v>0</v>
      </c>
      <c r="R664" s="24">
        <v>293206867.70999998</v>
      </c>
      <c r="S664" s="24">
        <v>293206867.70999998</v>
      </c>
      <c r="T664" s="24">
        <v>424825160.29000002</v>
      </c>
      <c r="U664" s="24">
        <v>424825160.29000002</v>
      </c>
      <c r="V664" s="24">
        <v>0</v>
      </c>
      <c r="W664" s="24">
        <f t="shared" si="126"/>
        <v>424825160.29000002</v>
      </c>
      <c r="X664" s="25">
        <f t="shared" si="133"/>
        <v>0.40834789574316871</v>
      </c>
      <c r="Y664" s="25">
        <f t="shared" si="134"/>
        <v>0.40834789574316871</v>
      </c>
      <c r="Z664" s="25">
        <f t="shared" si="135"/>
        <v>0</v>
      </c>
      <c r="AA664" s="25">
        <f t="shared" si="136"/>
        <v>0.40834789574316871</v>
      </c>
    </row>
    <row r="665" spans="1:27" ht="16" hidden="1" customHeight="1" outlineLevel="4" x14ac:dyDescent="0.35">
      <c r="A665" s="21" t="s">
        <v>374</v>
      </c>
      <c r="B665" s="21" t="s">
        <v>441</v>
      </c>
      <c r="C665" s="21">
        <v>0</v>
      </c>
      <c r="D665" s="21" t="s">
        <v>46</v>
      </c>
      <c r="E665" s="21" t="s">
        <v>33</v>
      </c>
      <c r="F665" s="22">
        <v>280</v>
      </c>
      <c r="G665" s="21">
        <v>1111</v>
      </c>
      <c r="H665" s="21">
        <v>709500000</v>
      </c>
      <c r="I665" s="21">
        <v>0</v>
      </c>
      <c r="J665" s="23" t="s">
        <v>47</v>
      </c>
      <c r="K665" s="24">
        <v>10649434829</v>
      </c>
      <c r="L665" s="24">
        <v>10649434829</v>
      </c>
      <c r="M665" s="24">
        <v>0</v>
      </c>
      <c r="N665" s="24">
        <f t="shared" ref="N665:N721" si="138">$L665</f>
        <v>10649434829</v>
      </c>
      <c r="O665" s="24">
        <v>0</v>
      </c>
      <c r="P665" s="24">
        <v>0</v>
      </c>
      <c r="Q665" s="24">
        <v>0</v>
      </c>
      <c r="R665" s="24">
        <v>99750319.280000001</v>
      </c>
      <c r="S665" s="24">
        <v>99750319.280000001</v>
      </c>
      <c r="T665" s="24">
        <v>10549684509.719999</v>
      </c>
      <c r="U665" s="24">
        <v>10549684509.719999</v>
      </c>
      <c r="V665" s="24">
        <v>0</v>
      </c>
      <c r="W665" s="24">
        <f t="shared" si="126"/>
        <v>10549684509.719999</v>
      </c>
      <c r="X665" s="25">
        <f t="shared" si="133"/>
        <v>9.3667242329484937E-3</v>
      </c>
      <c r="Y665" s="25">
        <f t="shared" si="134"/>
        <v>9.3667242329484937E-3</v>
      </c>
      <c r="Z665" s="25">
        <f t="shared" si="135"/>
        <v>0</v>
      </c>
      <c r="AA665" s="25">
        <f t="shared" si="136"/>
        <v>9.3667242329484937E-3</v>
      </c>
    </row>
    <row r="666" spans="1:27" ht="16" hidden="1" customHeight="1" outlineLevel="4" x14ac:dyDescent="0.35">
      <c r="A666" s="21" t="s">
        <v>374</v>
      </c>
      <c r="B666" s="21" t="s">
        <v>441</v>
      </c>
      <c r="C666" s="21">
        <v>0</v>
      </c>
      <c r="D666" s="21" t="s">
        <v>48</v>
      </c>
      <c r="E666" s="21" t="s">
        <v>33</v>
      </c>
      <c r="F666" s="22">
        <v>280</v>
      </c>
      <c r="G666" s="21">
        <v>1111</v>
      </c>
      <c r="H666" s="21">
        <v>709500000</v>
      </c>
      <c r="I666" s="21">
        <v>0</v>
      </c>
      <c r="J666" s="23" t="s">
        <v>49</v>
      </c>
      <c r="K666" s="24">
        <v>9829148031</v>
      </c>
      <c r="L666" s="24">
        <v>9829148031</v>
      </c>
      <c r="M666" s="24">
        <v>0</v>
      </c>
      <c r="N666" s="24">
        <f t="shared" si="138"/>
        <v>9829148031</v>
      </c>
      <c r="O666" s="24">
        <v>0</v>
      </c>
      <c r="P666" s="24">
        <v>2152164.85</v>
      </c>
      <c r="Q666" s="24">
        <v>0</v>
      </c>
      <c r="R666" s="24">
        <v>9621847919.3400002</v>
      </c>
      <c r="S666" s="24">
        <v>9621847919.3400002</v>
      </c>
      <c r="T666" s="24">
        <v>205147946.81</v>
      </c>
      <c r="U666" s="24">
        <v>205147946.81</v>
      </c>
      <c r="V666" s="24">
        <v>0</v>
      </c>
      <c r="W666" s="24">
        <f t="shared" ref="W666:W721" si="139">$N666-($O666+$P666+$Q666+$R666+$V666)</f>
        <v>205147946.80999947</v>
      </c>
      <c r="X666" s="25">
        <f t="shared" si="133"/>
        <v>0.97890965615674941</v>
      </c>
      <c r="Y666" s="25">
        <f t="shared" si="134"/>
        <v>0.97890965615674941</v>
      </c>
      <c r="Z666" s="25">
        <f t="shared" si="135"/>
        <v>2.1895741555751528E-4</v>
      </c>
      <c r="AA666" s="25">
        <f t="shared" si="136"/>
        <v>0.97912861357230696</v>
      </c>
    </row>
    <row r="667" spans="1:27" ht="16" hidden="1" customHeight="1" outlineLevel="4" x14ac:dyDescent="0.35">
      <c r="A667" s="21" t="s">
        <v>374</v>
      </c>
      <c r="B667" s="21" t="s">
        <v>441</v>
      </c>
      <c r="C667" s="21">
        <v>0</v>
      </c>
      <c r="D667" s="21" t="s">
        <v>50</v>
      </c>
      <c r="E667" s="21" t="s">
        <v>33</v>
      </c>
      <c r="F667" s="22">
        <v>280</v>
      </c>
      <c r="G667" s="21">
        <v>1111</v>
      </c>
      <c r="H667" s="21">
        <v>709500000</v>
      </c>
      <c r="I667" s="21">
        <v>0</v>
      </c>
      <c r="J667" s="23" t="s">
        <v>51</v>
      </c>
      <c r="K667" s="24">
        <v>18889349756</v>
      </c>
      <c r="L667" s="24">
        <v>18889349756</v>
      </c>
      <c r="M667" s="24">
        <v>0</v>
      </c>
      <c r="N667" s="24">
        <f t="shared" si="138"/>
        <v>18889349756</v>
      </c>
      <c r="O667" s="24">
        <v>0</v>
      </c>
      <c r="P667" s="24">
        <v>0</v>
      </c>
      <c r="Q667" s="24">
        <v>0</v>
      </c>
      <c r="R667" s="24">
        <v>8280113440.8400002</v>
      </c>
      <c r="S667" s="24">
        <v>8280113440.8400002</v>
      </c>
      <c r="T667" s="24">
        <v>10609236315.16</v>
      </c>
      <c r="U667" s="24">
        <v>10609236315.16</v>
      </c>
      <c r="V667" s="24">
        <v>0</v>
      </c>
      <c r="W667" s="24">
        <f t="shared" si="139"/>
        <v>10609236315.16</v>
      </c>
      <c r="X667" s="25">
        <f t="shared" si="133"/>
        <v>0.43834825167604885</v>
      </c>
      <c r="Y667" s="25">
        <f t="shared" si="134"/>
        <v>0.43834825167604885</v>
      </c>
      <c r="Z667" s="25">
        <f t="shared" si="135"/>
        <v>0</v>
      </c>
      <c r="AA667" s="25">
        <f t="shared" si="136"/>
        <v>0.43834825167604885</v>
      </c>
    </row>
    <row r="668" spans="1:27" ht="16" hidden="1" customHeight="1" outlineLevel="4" x14ac:dyDescent="0.35">
      <c r="A668" s="21" t="s">
        <v>374</v>
      </c>
      <c r="B668" s="21" t="s">
        <v>441</v>
      </c>
      <c r="C668" s="21">
        <v>0</v>
      </c>
      <c r="D668" s="21" t="s">
        <v>52</v>
      </c>
      <c r="E668" s="21" t="s">
        <v>53</v>
      </c>
      <c r="F668" s="22" t="s">
        <v>34</v>
      </c>
      <c r="G668" s="21">
        <v>1112</v>
      </c>
      <c r="H668" s="21">
        <v>709500000</v>
      </c>
      <c r="I668" s="21">
        <v>0</v>
      </c>
      <c r="J668" s="23" t="s">
        <v>54</v>
      </c>
      <c r="K668" s="24">
        <v>11621074810</v>
      </c>
      <c r="L668" s="24">
        <v>11621074810</v>
      </c>
      <c r="M668" s="24">
        <v>0</v>
      </c>
      <c r="N668" s="24">
        <f t="shared" si="138"/>
        <v>11621074810</v>
      </c>
      <c r="O668" s="24">
        <v>0</v>
      </c>
      <c r="P668" s="24">
        <v>6257166157</v>
      </c>
      <c r="Q668" s="24">
        <v>0</v>
      </c>
      <c r="R668" s="24">
        <v>5363908653</v>
      </c>
      <c r="S668" s="24">
        <v>5363908653</v>
      </c>
      <c r="T668" s="24">
        <v>0</v>
      </c>
      <c r="U668" s="24">
        <v>0</v>
      </c>
      <c r="V668" s="24">
        <v>0</v>
      </c>
      <c r="W668" s="24">
        <f t="shared" si="139"/>
        <v>0</v>
      </c>
      <c r="X668" s="25">
        <f t="shared" si="133"/>
        <v>0.46156734559391416</v>
      </c>
      <c r="Y668" s="25">
        <f t="shared" si="134"/>
        <v>0.46156734559391416</v>
      </c>
      <c r="Z668" s="25">
        <f t="shared" si="135"/>
        <v>0.5384326544060859</v>
      </c>
      <c r="AA668" s="25">
        <f t="shared" si="136"/>
        <v>1</v>
      </c>
    </row>
    <row r="669" spans="1:27" ht="16" hidden="1" customHeight="1" outlineLevel="4" x14ac:dyDescent="0.35">
      <c r="A669" s="21" t="s">
        <v>374</v>
      </c>
      <c r="B669" s="21" t="s">
        <v>441</v>
      </c>
      <c r="C669" s="21">
        <v>0</v>
      </c>
      <c r="D669" s="21" t="s">
        <v>55</v>
      </c>
      <c r="E669" s="21" t="s">
        <v>53</v>
      </c>
      <c r="F669" s="22" t="s">
        <v>34</v>
      </c>
      <c r="G669" s="21">
        <v>1112</v>
      </c>
      <c r="H669" s="21">
        <v>709500000</v>
      </c>
      <c r="I669" s="21">
        <v>0</v>
      </c>
      <c r="J669" s="23" t="s">
        <v>56</v>
      </c>
      <c r="K669" s="24">
        <v>639221778</v>
      </c>
      <c r="L669" s="24">
        <v>639221778</v>
      </c>
      <c r="M669" s="24">
        <v>0</v>
      </c>
      <c r="N669" s="24">
        <f t="shared" si="138"/>
        <v>639221778</v>
      </c>
      <c r="O669" s="24">
        <v>0</v>
      </c>
      <c r="P669" s="24">
        <v>349308410</v>
      </c>
      <c r="Q669" s="24">
        <v>0</v>
      </c>
      <c r="R669" s="24">
        <v>289913368</v>
      </c>
      <c r="S669" s="24">
        <v>289913368</v>
      </c>
      <c r="T669" s="24">
        <v>0</v>
      </c>
      <c r="U669" s="24">
        <v>0</v>
      </c>
      <c r="V669" s="24">
        <v>0</v>
      </c>
      <c r="W669" s="24">
        <f t="shared" si="139"/>
        <v>0</v>
      </c>
      <c r="X669" s="25">
        <f t="shared" si="133"/>
        <v>0.45354113075915886</v>
      </c>
      <c r="Y669" s="25">
        <f t="shared" si="134"/>
        <v>0.45354113075915886</v>
      </c>
      <c r="Z669" s="25">
        <f t="shared" si="135"/>
        <v>0.54645886924084119</v>
      </c>
      <c r="AA669" s="25">
        <f t="shared" si="136"/>
        <v>1</v>
      </c>
    </row>
    <row r="670" spans="1:27" ht="16" hidden="1" customHeight="1" outlineLevel="4" x14ac:dyDescent="0.35">
      <c r="A670" s="21" t="s">
        <v>374</v>
      </c>
      <c r="B670" s="21" t="s">
        <v>441</v>
      </c>
      <c r="C670" s="21">
        <v>0</v>
      </c>
      <c r="D670" s="21" t="s">
        <v>57</v>
      </c>
      <c r="E670" s="21" t="s">
        <v>53</v>
      </c>
      <c r="F670" s="22" t="s">
        <v>34</v>
      </c>
      <c r="G670" s="21">
        <v>1112</v>
      </c>
      <c r="H670" s="21">
        <v>709500000</v>
      </c>
      <c r="I670" s="21">
        <v>0</v>
      </c>
      <c r="J670" s="23" t="s">
        <v>58</v>
      </c>
      <c r="K670" s="24">
        <v>463668063</v>
      </c>
      <c r="L670" s="24">
        <v>463668063</v>
      </c>
      <c r="M670" s="24">
        <v>0</v>
      </c>
      <c r="N670" s="24">
        <f t="shared" si="138"/>
        <v>463668063</v>
      </c>
      <c r="O670" s="24">
        <v>0</v>
      </c>
      <c r="P670" s="24">
        <v>296033130</v>
      </c>
      <c r="Q670" s="24">
        <v>0</v>
      </c>
      <c r="R670" s="24">
        <v>122634933</v>
      </c>
      <c r="S670" s="24">
        <v>122634933</v>
      </c>
      <c r="T670" s="24">
        <v>45000000</v>
      </c>
      <c r="U670" s="24">
        <v>45000000</v>
      </c>
      <c r="V670" s="24">
        <v>0</v>
      </c>
      <c r="W670" s="24">
        <f t="shared" si="139"/>
        <v>45000000</v>
      </c>
      <c r="X670" s="25">
        <f t="shared" si="133"/>
        <v>0.26448863483616725</v>
      </c>
      <c r="Y670" s="25">
        <f t="shared" si="134"/>
        <v>0.26448863483616725</v>
      </c>
      <c r="Z670" s="25">
        <f t="shared" si="135"/>
        <v>0.63845917720669065</v>
      </c>
      <c r="AA670" s="25">
        <f t="shared" si="136"/>
        <v>0.9029478120428579</v>
      </c>
    </row>
    <row r="671" spans="1:27" ht="16" hidden="1" customHeight="1" outlineLevel="4" x14ac:dyDescent="0.35">
      <c r="A671" s="21" t="s">
        <v>374</v>
      </c>
      <c r="B671" s="21" t="s">
        <v>441</v>
      </c>
      <c r="C671" s="21">
        <v>0</v>
      </c>
      <c r="D671" s="21" t="s">
        <v>59</v>
      </c>
      <c r="E671" s="21" t="s">
        <v>53</v>
      </c>
      <c r="F671" s="22" t="s">
        <v>34</v>
      </c>
      <c r="G671" s="21">
        <v>1112</v>
      </c>
      <c r="H671" s="21">
        <v>709500000</v>
      </c>
      <c r="I671" s="21">
        <v>0</v>
      </c>
      <c r="J671" s="23" t="s">
        <v>60</v>
      </c>
      <c r="K671" s="24">
        <v>3835330671</v>
      </c>
      <c r="L671" s="24">
        <v>3835330671</v>
      </c>
      <c r="M671" s="24">
        <v>0</v>
      </c>
      <c r="N671" s="24">
        <f t="shared" si="138"/>
        <v>3835330671</v>
      </c>
      <c r="O671" s="24">
        <v>0</v>
      </c>
      <c r="P671" s="24">
        <v>2096017026</v>
      </c>
      <c r="Q671" s="24">
        <v>0</v>
      </c>
      <c r="R671" s="24">
        <v>1739313645</v>
      </c>
      <c r="S671" s="24">
        <v>1739313645</v>
      </c>
      <c r="T671" s="24">
        <v>0</v>
      </c>
      <c r="U671" s="24">
        <v>0</v>
      </c>
      <c r="V671" s="24">
        <v>0</v>
      </c>
      <c r="W671" s="24">
        <f t="shared" si="139"/>
        <v>0</v>
      </c>
      <c r="X671" s="25">
        <f t="shared" si="133"/>
        <v>0.45349770181523941</v>
      </c>
      <c r="Y671" s="25">
        <f t="shared" si="134"/>
        <v>0.45349770181523941</v>
      </c>
      <c r="Z671" s="25">
        <f t="shared" si="135"/>
        <v>0.54650229818476059</v>
      </c>
      <c r="AA671" s="25">
        <f t="shared" si="136"/>
        <v>1</v>
      </c>
    </row>
    <row r="672" spans="1:27" ht="16" hidden="1" customHeight="1" outlineLevel="4" x14ac:dyDescent="0.35">
      <c r="A672" s="21" t="s">
        <v>374</v>
      </c>
      <c r="B672" s="21" t="s">
        <v>441</v>
      </c>
      <c r="C672" s="21">
        <v>0</v>
      </c>
      <c r="D672" s="21" t="s">
        <v>61</v>
      </c>
      <c r="E672" s="21" t="s">
        <v>53</v>
      </c>
      <c r="F672" s="22" t="s">
        <v>34</v>
      </c>
      <c r="G672" s="21">
        <v>1112</v>
      </c>
      <c r="H672" s="21">
        <v>709500000</v>
      </c>
      <c r="I672" s="21">
        <v>0</v>
      </c>
      <c r="J672" s="23" t="s">
        <v>62</v>
      </c>
      <c r="K672" s="24">
        <v>1917665335</v>
      </c>
      <c r="L672" s="24">
        <v>1917665335</v>
      </c>
      <c r="M672" s="24">
        <v>0</v>
      </c>
      <c r="N672" s="24">
        <f t="shared" si="138"/>
        <v>1917665335</v>
      </c>
      <c r="O672" s="24">
        <v>0</v>
      </c>
      <c r="P672" s="24">
        <v>1047888031</v>
      </c>
      <c r="Q672" s="24">
        <v>0</v>
      </c>
      <c r="R672" s="24">
        <v>869777304</v>
      </c>
      <c r="S672" s="24">
        <v>869777304</v>
      </c>
      <c r="T672" s="24">
        <v>0</v>
      </c>
      <c r="U672" s="24">
        <v>0</v>
      </c>
      <c r="V672" s="24">
        <v>0</v>
      </c>
      <c r="W672" s="24">
        <f t="shared" si="139"/>
        <v>0</v>
      </c>
      <c r="X672" s="25">
        <f t="shared" si="133"/>
        <v>0.45356052911077938</v>
      </c>
      <c r="Y672" s="25">
        <f t="shared" si="134"/>
        <v>0.45356052911077938</v>
      </c>
      <c r="Z672" s="25">
        <f t="shared" si="135"/>
        <v>0.54643947088922062</v>
      </c>
      <c r="AA672" s="25">
        <f t="shared" si="136"/>
        <v>1</v>
      </c>
    </row>
    <row r="673" spans="1:27" ht="16" hidden="1" customHeight="1" outlineLevel="4" x14ac:dyDescent="0.35">
      <c r="A673" s="21" t="s">
        <v>374</v>
      </c>
      <c r="B673" s="21" t="s">
        <v>441</v>
      </c>
      <c r="C673" s="21">
        <v>0</v>
      </c>
      <c r="D673" s="21" t="s">
        <v>63</v>
      </c>
      <c r="E673" s="21" t="s">
        <v>53</v>
      </c>
      <c r="F673" s="22" t="s">
        <v>34</v>
      </c>
      <c r="G673" s="21">
        <v>1112</v>
      </c>
      <c r="H673" s="21">
        <v>709500000</v>
      </c>
      <c r="I673" s="21">
        <v>0</v>
      </c>
      <c r="J673" s="23" t="s">
        <v>64</v>
      </c>
      <c r="K673" s="24">
        <v>7769966490</v>
      </c>
      <c r="L673" s="24">
        <v>7769966490</v>
      </c>
      <c r="M673" s="24">
        <v>0</v>
      </c>
      <c r="N673" s="24">
        <f t="shared" si="138"/>
        <v>7769966490</v>
      </c>
      <c r="O673" s="24">
        <v>0</v>
      </c>
      <c r="P673" s="24">
        <v>3362312765.9699998</v>
      </c>
      <c r="Q673" s="24">
        <v>0</v>
      </c>
      <c r="R673" s="24">
        <v>4407653724.0299997</v>
      </c>
      <c r="S673" s="24">
        <v>4407653724.0299997</v>
      </c>
      <c r="T673" s="24">
        <v>0</v>
      </c>
      <c r="U673" s="24">
        <v>0</v>
      </c>
      <c r="V673" s="24">
        <v>0</v>
      </c>
      <c r="W673" s="24">
        <f t="shared" si="139"/>
        <v>0</v>
      </c>
      <c r="X673" s="25">
        <f t="shared" si="133"/>
        <v>0.56726804802860864</v>
      </c>
      <c r="Y673" s="25">
        <f t="shared" si="134"/>
        <v>0.56726804802860864</v>
      </c>
      <c r="Z673" s="25">
        <f t="shared" si="135"/>
        <v>0.4327319519713913</v>
      </c>
      <c r="AA673" s="25">
        <f t="shared" si="136"/>
        <v>1</v>
      </c>
    </row>
    <row r="674" spans="1:27" ht="16" hidden="1" customHeight="1" outlineLevel="3" x14ac:dyDescent="0.35">
      <c r="A674" s="38"/>
      <c r="B674" s="38"/>
      <c r="C674" s="38" t="s">
        <v>469</v>
      </c>
      <c r="D674" s="38"/>
      <c r="E674" s="38"/>
      <c r="F674" s="47"/>
      <c r="G674" s="38"/>
      <c r="H674" s="38"/>
      <c r="I674" s="38"/>
      <c r="J674" s="48"/>
      <c r="K674" s="49">
        <f t="shared" ref="K674:W674" si="140">SUBTOTAL(9,K659:K673)</f>
        <v>163582057102</v>
      </c>
      <c r="L674" s="49">
        <f t="shared" si="140"/>
        <v>163582057102</v>
      </c>
      <c r="M674" s="49">
        <f t="shared" si="140"/>
        <v>0</v>
      </c>
      <c r="N674" s="49">
        <f t="shared" si="140"/>
        <v>163582057102</v>
      </c>
      <c r="O674" s="49">
        <f t="shared" si="140"/>
        <v>0</v>
      </c>
      <c r="P674" s="49">
        <f t="shared" si="140"/>
        <v>13424701773.280001</v>
      </c>
      <c r="Q674" s="49">
        <f t="shared" si="140"/>
        <v>0</v>
      </c>
      <c r="R674" s="49">
        <f t="shared" si="140"/>
        <v>71837457270.12999</v>
      </c>
      <c r="S674" s="49">
        <f t="shared" si="140"/>
        <v>71837457270.12999</v>
      </c>
      <c r="T674" s="49">
        <f t="shared" si="140"/>
        <v>78319898058.589996</v>
      </c>
      <c r="U674" s="49">
        <f t="shared" si="140"/>
        <v>78319898058.589996</v>
      </c>
      <c r="V674" s="49">
        <f t="shared" si="140"/>
        <v>0</v>
      </c>
      <c r="W674" s="49">
        <f t="shared" si="140"/>
        <v>78319898058.589996</v>
      </c>
      <c r="X674" s="50">
        <f t="shared" si="133"/>
        <v>0.43915242626724299</v>
      </c>
      <c r="Y674" s="50">
        <f t="shared" si="134"/>
        <v>0.43915242626724299</v>
      </c>
      <c r="Z674" s="50">
        <f t="shared" si="135"/>
        <v>8.2067080039891896E-2</v>
      </c>
      <c r="AA674" s="50">
        <f t="shared" si="136"/>
        <v>0.52121950630713487</v>
      </c>
    </row>
    <row r="675" spans="1:27" ht="16" hidden="1" customHeight="1" outlineLevel="4" x14ac:dyDescent="0.35">
      <c r="A675" s="21" t="s">
        <v>374</v>
      </c>
      <c r="B675" s="21" t="s">
        <v>441</v>
      </c>
      <c r="C675" s="21">
        <v>1</v>
      </c>
      <c r="D675" s="21" t="s">
        <v>77</v>
      </c>
      <c r="E675" s="21" t="s">
        <v>33</v>
      </c>
      <c r="F675" s="22" t="s">
        <v>34</v>
      </c>
      <c r="G675" s="21">
        <v>1120</v>
      </c>
      <c r="H675" s="21">
        <v>709500000</v>
      </c>
      <c r="I675" s="21">
        <v>0</v>
      </c>
      <c r="J675" s="23" t="s">
        <v>78</v>
      </c>
      <c r="K675" s="24">
        <v>15349589</v>
      </c>
      <c r="L675" s="24">
        <v>15349589</v>
      </c>
      <c r="M675" s="24">
        <v>0</v>
      </c>
      <c r="N675" s="24">
        <f t="shared" si="138"/>
        <v>15349589</v>
      </c>
      <c r="O675" s="24">
        <v>72740</v>
      </c>
      <c r="P675" s="24">
        <v>5452399.4699999997</v>
      </c>
      <c r="Q675" s="24">
        <v>0</v>
      </c>
      <c r="R675" s="24">
        <v>1574497.53</v>
      </c>
      <c r="S675" s="24">
        <v>1569287.53</v>
      </c>
      <c r="T675" s="24">
        <v>597842</v>
      </c>
      <c r="U675" s="24">
        <v>8249952</v>
      </c>
      <c r="V675" s="24">
        <v>0</v>
      </c>
      <c r="W675" s="24">
        <f t="shared" si="139"/>
        <v>8249952</v>
      </c>
      <c r="X675" s="25">
        <f t="shared" si="133"/>
        <v>0.10257587548435336</v>
      </c>
      <c r="Y675" s="25">
        <f t="shared" si="134"/>
        <v>0.10257587548435336</v>
      </c>
      <c r="Z675" s="25">
        <f t="shared" si="135"/>
        <v>0.35995357725864841</v>
      </c>
      <c r="AA675" s="25">
        <f t="shared" si="136"/>
        <v>0.46252945274300178</v>
      </c>
    </row>
    <row r="676" spans="1:27" ht="16" hidden="1" customHeight="1" outlineLevel="4" x14ac:dyDescent="0.35">
      <c r="A676" s="21" t="s">
        <v>374</v>
      </c>
      <c r="B676" s="21" t="s">
        <v>441</v>
      </c>
      <c r="C676" s="21">
        <v>1</v>
      </c>
      <c r="D676" s="21" t="s">
        <v>79</v>
      </c>
      <c r="E676" s="21" t="s">
        <v>33</v>
      </c>
      <c r="F676" s="22" t="s">
        <v>34</v>
      </c>
      <c r="G676" s="21">
        <v>1120</v>
      </c>
      <c r="H676" s="21">
        <v>709500000</v>
      </c>
      <c r="I676" s="21">
        <v>0</v>
      </c>
      <c r="J676" s="23" t="s">
        <v>80</v>
      </c>
      <c r="K676" s="24">
        <v>68103130</v>
      </c>
      <c r="L676" s="24">
        <v>68103130</v>
      </c>
      <c r="M676" s="24">
        <v>0</v>
      </c>
      <c r="N676" s="24">
        <f t="shared" si="138"/>
        <v>68103130</v>
      </c>
      <c r="O676" s="24">
        <v>1564500</v>
      </c>
      <c r="P676" s="24">
        <v>18184865</v>
      </c>
      <c r="Q676" s="24">
        <v>0</v>
      </c>
      <c r="R676" s="24">
        <v>9650100</v>
      </c>
      <c r="S676" s="24">
        <v>9607400</v>
      </c>
      <c r="T676" s="24">
        <v>4692100</v>
      </c>
      <c r="U676" s="24">
        <v>38703665</v>
      </c>
      <c r="V676" s="24">
        <v>0</v>
      </c>
      <c r="W676" s="24">
        <f t="shared" si="139"/>
        <v>38703665</v>
      </c>
      <c r="X676" s="25">
        <f t="shared" si="133"/>
        <v>0.14169833310157698</v>
      </c>
      <c r="Y676" s="25">
        <f t="shared" si="134"/>
        <v>0.14169833310157698</v>
      </c>
      <c r="Z676" s="25">
        <f t="shared" si="135"/>
        <v>0.28999203120326483</v>
      </c>
      <c r="AA676" s="25">
        <f t="shared" si="136"/>
        <v>0.43169036430484181</v>
      </c>
    </row>
    <row r="677" spans="1:27" ht="16" hidden="1" customHeight="1" outlineLevel="4" x14ac:dyDescent="0.35">
      <c r="A677" s="21" t="s">
        <v>374</v>
      </c>
      <c r="B677" s="21" t="s">
        <v>441</v>
      </c>
      <c r="C677" s="21">
        <v>1</v>
      </c>
      <c r="D677" s="21" t="s">
        <v>91</v>
      </c>
      <c r="E677" s="21" t="s">
        <v>33</v>
      </c>
      <c r="F677" s="22" t="s">
        <v>34</v>
      </c>
      <c r="G677" s="21">
        <v>1120</v>
      </c>
      <c r="H677" s="21">
        <v>709500000</v>
      </c>
      <c r="I677" s="21">
        <v>0</v>
      </c>
      <c r="J677" s="23" t="s">
        <v>325</v>
      </c>
      <c r="K677" s="24">
        <v>0</v>
      </c>
      <c r="L677" s="24">
        <v>0</v>
      </c>
      <c r="M677" s="24">
        <v>18630459.75</v>
      </c>
      <c r="N677" s="24">
        <f t="shared" si="138"/>
        <v>0</v>
      </c>
      <c r="O677" s="24">
        <v>0</v>
      </c>
      <c r="P677" s="24">
        <v>18630459.75</v>
      </c>
      <c r="Q677" s="24">
        <v>0</v>
      </c>
      <c r="R677" s="24">
        <v>0</v>
      </c>
      <c r="S677" s="24">
        <v>0</v>
      </c>
      <c r="T677" s="24">
        <v>-18630459.75</v>
      </c>
      <c r="U677" s="24">
        <v>-18630459.75</v>
      </c>
      <c r="V677" s="24">
        <v>0</v>
      </c>
      <c r="W677" s="24">
        <f t="shared" si="139"/>
        <v>-18630459.75</v>
      </c>
      <c r="X677" s="25">
        <f t="shared" si="133"/>
        <v>0</v>
      </c>
      <c r="Y677" s="25">
        <f t="shared" si="134"/>
        <v>0</v>
      </c>
      <c r="Z677" s="25">
        <f t="shared" si="135"/>
        <v>0</v>
      </c>
      <c r="AA677" s="25">
        <f t="shared" si="136"/>
        <v>0</v>
      </c>
    </row>
    <row r="678" spans="1:27" ht="16" hidden="1" customHeight="1" outlineLevel="3" x14ac:dyDescent="0.35">
      <c r="A678" s="38"/>
      <c r="B678" s="38"/>
      <c r="C678" s="38" t="s">
        <v>470</v>
      </c>
      <c r="D678" s="38"/>
      <c r="E678" s="38"/>
      <c r="F678" s="47"/>
      <c r="G678" s="38"/>
      <c r="H678" s="38"/>
      <c r="I678" s="38"/>
      <c r="J678" s="48"/>
      <c r="K678" s="49">
        <f t="shared" ref="K678:W678" si="141">SUBTOTAL(9,K675:K677)</f>
        <v>83452719</v>
      </c>
      <c r="L678" s="49">
        <f t="shared" si="141"/>
        <v>83452719</v>
      </c>
      <c r="M678" s="49">
        <f t="shared" si="141"/>
        <v>18630459.75</v>
      </c>
      <c r="N678" s="49">
        <f t="shared" si="141"/>
        <v>83452719</v>
      </c>
      <c r="O678" s="49">
        <f t="shared" si="141"/>
        <v>1637240</v>
      </c>
      <c r="P678" s="49">
        <f t="shared" si="141"/>
        <v>42267724.219999999</v>
      </c>
      <c r="Q678" s="49">
        <f t="shared" si="141"/>
        <v>0</v>
      </c>
      <c r="R678" s="49">
        <f t="shared" si="141"/>
        <v>11224597.529999999</v>
      </c>
      <c r="S678" s="49">
        <f t="shared" si="141"/>
        <v>11176687.529999999</v>
      </c>
      <c r="T678" s="49">
        <f t="shared" si="141"/>
        <v>-13340517.75</v>
      </c>
      <c r="U678" s="49">
        <f t="shared" si="141"/>
        <v>28323157.25</v>
      </c>
      <c r="V678" s="49">
        <f t="shared" si="141"/>
        <v>0</v>
      </c>
      <c r="W678" s="49">
        <f t="shared" si="141"/>
        <v>28323157.25</v>
      </c>
      <c r="X678" s="50">
        <f t="shared" si="133"/>
        <v>0.13450247834345577</v>
      </c>
      <c r="Y678" s="50">
        <f t="shared" si="134"/>
        <v>0.13450247834345577</v>
      </c>
      <c r="Z678" s="50">
        <f t="shared" si="135"/>
        <v>0.52610585665878662</v>
      </c>
      <c r="AA678" s="50">
        <f t="shared" si="136"/>
        <v>0.66060833500224236</v>
      </c>
    </row>
    <row r="679" spans="1:27" ht="16" hidden="1" customHeight="1" outlineLevel="4" x14ac:dyDescent="0.35">
      <c r="A679" s="21" t="s">
        <v>374</v>
      </c>
      <c r="B679" s="21" t="s">
        <v>441</v>
      </c>
      <c r="C679" s="21">
        <v>6</v>
      </c>
      <c r="D679" s="21" t="s">
        <v>117</v>
      </c>
      <c r="E679" s="21" t="s">
        <v>53</v>
      </c>
      <c r="F679" s="22" t="s">
        <v>34</v>
      </c>
      <c r="G679" s="21">
        <v>1310</v>
      </c>
      <c r="H679" s="21">
        <v>709500000</v>
      </c>
      <c r="I679" s="21">
        <v>0</v>
      </c>
      <c r="J679" s="23" t="s">
        <v>118</v>
      </c>
      <c r="K679" s="24">
        <v>145415611</v>
      </c>
      <c r="L679" s="24">
        <v>145415611</v>
      </c>
      <c r="M679" s="24">
        <v>0</v>
      </c>
      <c r="N679" s="24">
        <f t="shared" si="138"/>
        <v>145415611</v>
      </c>
      <c r="O679" s="24">
        <v>0</v>
      </c>
      <c r="P679" s="24">
        <v>107596984.67</v>
      </c>
      <c r="Q679" s="24">
        <v>0</v>
      </c>
      <c r="R679" s="24">
        <v>37818626.329999998</v>
      </c>
      <c r="S679" s="24">
        <v>37818626.329999998</v>
      </c>
      <c r="T679" s="24">
        <v>0</v>
      </c>
      <c r="U679" s="24">
        <v>0</v>
      </c>
      <c r="V679" s="24">
        <v>0</v>
      </c>
      <c r="W679" s="24">
        <f t="shared" si="139"/>
        <v>0</v>
      </c>
      <c r="X679" s="25">
        <f t="shared" si="133"/>
        <v>0.26007267080836322</v>
      </c>
      <c r="Y679" s="25">
        <f t="shared" si="134"/>
        <v>0.26007267080836322</v>
      </c>
      <c r="Z679" s="25">
        <f t="shared" si="135"/>
        <v>0.73992732919163684</v>
      </c>
      <c r="AA679" s="25">
        <f t="shared" si="136"/>
        <v>1</v>
      </c>
    </row>
    <row r="680" spans="1:27" ht="16" hidden="1" customHeight="1" outlineLevel="4" x14ac:dyDescent="0.35">
      <c r="A680" s="21" t="s">
        <v>374</v>
      </c>
      <c r="B680" s="21" t="s">
        <v>441</v>
      </c>
      <c r="C680" s="21">
        <v>6</v>
      </c>
      <c r="D680" s="21" t="s">
        <v>117</v>
      </c>
      <c r="E680" s="21" t="s">
        <v>442</v>
      </c>
      <c r="F680" s="22" t="s">
        <v>34</v>
      </c>
      <c r="G680" s="21">
        <v>1310</v>
      </c>
      <c r="H680" s="21">
        <v>709500000</v>
      </c>
      <c r="I680" s="21">
        <v>0</v>
      </c>
      <c r="J680" s="23" t="s">
        <v>443</v>
      </c>
      <c r="K680" s="24">
        <v>263994208</v>
      </c>
      <c r="L680" s="24">
        <v>263994208</v>
      </c>
      <c r="M680" s="24">
        <v>0</v>
      </c>
      <c r="N680" s="24">
        <f t="shared" si="138"/>
        <v>263994208</v>
      </c>
      <c r="O680" s="24">
        <v>0</v>
      </c>
      <c r="P680" s="24">
        <v>127963775</v>
      </c>
      <c r="Q680" s="24">
        <v>0</v>
      </c>
      <c r="R680" s="24">
        <v>4033333</v>
      </c>
      <c r="S680" s="24">
        <v>4033333</v>
      </c>
      <c r="T680" s="24">
        <v>0</v>
      </c>
      <c r="U680" s="24">
        <v>131997100</v>
      </c>
      <c r="V680" s="24">
        <v>0</v>
      </c>
      <c r="W680" s="24">
        <f t="shared" si="139"/>
        <v>131997100</v>
      </c>
      <c r="X680" s="25">
        <f t="shared" si="133"/>
        <v>1.527811170766292E-2</v>
      </c>
      <c r="Y680" s="25">
        <f t="shared" si="134"/>
        <v>1.527811170766292E-2</v>
      </c>
      <c r="Z680" s="25">
        <f t="shared" si="135"/>
        <v>0.48472190344418464</v>
      </c>
      <c r="AA680" s="25">
        <f t="shared" si="136"/>
        <v>0.50000001515184755</v>
      </c>
    </row>
    <row r="681" spans="1:27" ht="16" hidden="1" customHeight="1" outlineLevel="4" x14ac:dyDescent="0.35">
      <c r="A681" s="21" t="s">
        <v>374</v>
      </c>
      <c r="B681" s="21" t="s">
        <v>441</v>
      </c>
      <c r="C681" s="21">
        <v>6</v>
      </c>
      <c r="D681" s="21" t="s">
        <v>117</v>
      </c>
      <c r="E681" s="21" t="s">
        <v>119</v>
      </c>
      <c r="F681" s="22" t="s">
        <v>34</v>
      </c>
      <c r="G681" s="21">
        <v>1310</v>
      </c>
      <c r="H681" s="21">
        <v>709500000</v>
      </c>
      <c r="I681" s="21">
        <v>0</v>
      </c>
      <c r="J681" s="23" t="s">
        <v>120</v>
      </c>
      <c r="K681" s="24">
        <v>319610889</v>
      </c>
      <c r="L681" s="24">
        <v>319610889</v>
      </c>
      <c r="M681" s="24">
        <v>0</v>
      </c>
      <c r="N681" s="24">
        <f t="shared" si="138"/>
        <v>319610889</v>
      </c>
      <c r="O681" s="24">
        <v>0</v>
      </c>
      <c r="P681" s="24">
        <v>174665637.97999999</v>
      </c>
      <c r="Q681" s="24">
        <v>0</v>
      </c>
      <c r="R681" s="24">
        <v>144945251.02000001</v>
      </c>
      <c r="S681" s="24">
        <v>144945251.02000001</v>
      </c>
      <c r="T681" s="24">
        <v>0</v>
      </c>
      <c r="U681" s="24">
        <v>0</v>
      </c>
      <c r="V681" s="24">
        <v>0</v>
      </c>
      <c r="W681" s="24">
        <f t="shared" si="139"/>
        <v>0</v>
      </c>
      <c r="X681" s="25">
        <f t="shared" si="133"/>
        <v>0.45350535919944834</v>
      </c>
      <c r="Y681" s="25">
        <f t="shared" si="134"/>
        <v>0.45350535919944834</v>
      </c>
      <c r="Z681" s="25">
        <f t="shared" si="135"/>
        <v>0.54649464080055166</v>
      </c>
      <c r="AA681" s="25">
        <f t="shared" si="136"/>
        <v>1</v>
      </c>
    </row>
    <row r="682" spans="1:27" ht="16" hidden="1" customHeight="1" outlineLevel="4" x14ac:dyDescent="0.35">
      <c r="A682" s="21" t="s">
        <v>374</v>
      </c>
      <c r="B682" s="21" t="s">
        <v>441</v>
      </c>
      <c r="C682" s="21">
        <v>6</v>
      </c>
      <c r="D682" s="21" t="s">
        <v>117</v>
      </c>
      <c r="E682" s="21" t="s">
        <v>121</v>
      </c>
      <c r="F682" s="22" t="s">
        <v>34</v>
      </c>
      <c r="G682" s="21">
        <v>1310</v>
      </c>
      <c r="H682" s="21">
        <v>709500000</v>
      </c>
      <c r="I682" s="21">
        <v>0</v>
      </c>
      <c r="J682" s="23" t="s">
        <v>380</v>
      </c>
      <c r="K682" s="24">
        <v>2049888950</v>
      </c>
      <c r="L682" s="24">
        <v>2049888950</v>
      </c>
      <c r="M682" s="24">
        <v>0</v>
      </c>
      <c r="N682" s="24">
        <f t="shared" si="138"/>
        <v>2049888950</v>
      </c>
      <c r="O682" s="24">
        <v>0</v>
      </c>
      <c r="P682" s="24">
        <v>957800974.38999999</v>
      </c>
      <c r="Q682" s="24">
        <v>0</v>
      </c>
      <c r="R682" s="24">
        <v>1092087975.6099999</v>
      </c>
      <c r="S682" s="24">
        <v>1092087975.6099999</v>
      </c>
      <c r="T682" s="24">
        <v>0</v>
      </c>
      <c r="U682" s="24">
        <v>0</v>
      </c>
      <c r="V682" s="24">
        <v>0</v>
      </c>
      <c r="W682" s="24">
        <f t="shared" si="139"/>
        <v>0</v>
      </c>
      <c r="X682" s="25">
        <f t="shared" si="133"/>
        <v>0.53275470147297488</v>
      </c>
      <c r="Y682" s="25">
        <f t="shared" si="134"/>
        <v>0.53275470147297488</v>
      </c>
      <c r="Z682" s="25">
        <f t="shared" si="135"/>
        <v>0.46724529852702507</v>
      </c>
      <c r="AA682" s="25">
        <f t="shared" si="136"/>
        <v>1</v>
      </c>
    </row>
    <row r="683" spans="1:27" ht="16" hidden="1" customHeight="1" outlineLevel="4" x14ac:dyDescent="0.35">
      <c r="A683" s="21" t="s">
        <v>374</v>
      </c>
      <c r="B683" s="21" t="s">
        <v>441</v>
      </c>
      <c r="C683" s="21">
        <v>6</v>
      </c>
      <c r="D683" s="21" t="s">
        <v>117</v>
      </c>
      <c r="E683" s="21" t="s">
        <v>381</v>
      </c>
      <c r="F683" s="22" t="s">
        <v>34</v>
      </c>
      <c r="G683" s="21">
        <v>1310</v>
      </c>
      <c r="H683" s="21">
        <v>709500000</v>
      </c>
      <c r="I683" s="21">
        <v>0</v>
      </c>
      <c r="J683" s="23" t="s">
        <v>444</v>
      </c>
      <c r="K683" s="24">
        <v>8396528</v>
      </c>
      <c r="L683" s="24">
        <v>8396528</v>
      </c>
      <c r="M683" s="24">
        <v>0</v>
      </c>
      <c r="N683" s="24">
        <f t="shared" si="138"/>
        <v>8396528</v>
      </c>
      <c r="O683" s="24">
        <v>0</v>
      </c>
      <c r="P683" s="24">
        <v>1399422</v>
      </c>
      <c r="Q683" s="24">
        <v>0</v>
      </c>
      <c r="R683" s="24">
        <v>2798844</v>
      </c>
      <c r="S683" s="24">
        <v>2798844</v>
      </c>
      <c r="T683" s="24">
        <v>0</v>
      </c>
      <c r="U683" s="24">
        <v>4198262</v>
      </c>
      <c r="V683" s="24">
        <v>0</v>
      </c>
      <c r="W683" s="24">
        <f t="shared" si="139"/>
        <v>4198262</v>
      </c>
      <c r="X683" s="25">
        <f t="shared" si="133"/>
        <v>0.33333349212912766</v>
      </c>
      <c r="Y683" s="25">
        <f t="shared" si="134"/>
        <v>0.33333349212912766</v>
      </c>
      <c r="Z683" s="25">
        <f t="shared" si="135"/>
        <v>0.16666674606456383</v>
      </c>
      <c r="AA683" s="25">
        <f t="shared" si="136"/>
        <v>0.50000023819369144</v>
      </c>
    </row>
    <row r="684" spans="1:27" ht="16" hidden="1" customHeight="1" outlineLevel="4" x14ac:dyDescent="0.35">
      <c r="A684" s="21" t="s">
        <v>374</v>
      </c>
      <c r="B684" s="21" t="s">
        <v>441</v>
      </c>
      <c r="C684" s="21">
        <v>6</v>
      </c>
      <c r="D684" s="21" t="s">
        <v>117</v>
      </c>
      <c r="E684" s="21" t="s">
        <v>389</v>
      </c>
      <c r="F684" s="22" t="s">
        <v>34</v>
      </c>
      <c r="G684" s="21">
        <v>1310</v>
      </c>
      <c r="H684" s="21">
        <v>709500000</v>
      </c>
      <c r="I684" s="21">
        <v>0</v>
      </c>
      <c r="J684" s="23" t="s">
        <v>445</v>
      </c>
      <c r="K684" s="24">
        <v>23647783</v>
      </c>
      <c r="L684" s="24">
        <v>23647783</v>
      </c>
      <c r="M684" s="24">
        <v>0</v>
      </c>
      <c r="N684" s="24">
        <f t="shared" si="138"/>
        <v>23647783</v>
      </c>
      <c r="O684" s="24">
        <v>0</v>
      </c>
      <c r="P684" s="24">
        <v>3834314.23</v>
      </c>
      <c r="Q684" s="24">
        <v>0</v>
      </c>
      <c r="R684" s="24">
        <v>7989579.7699999996</v>
      </c>
      <c r="S684" s="24">
        <v>7989579.7699999996</v>
      </c>
      <c r="T684" s="24">
        <v>0</v>
      </c>
      <c r="U684" s="24">
        <v>11823889</v>
      </c>
      <c r="V684" s="24">
        <v>0</v>
      </c>
      <c r="W684" s="24">
        <f t="shared" si="139"/>
        <v>11823889</v>
      </c>
      <c r="X684" s="25">
        <f t="shared" si="133"/>
        <v>0.33785745454447036</v>
      </c>
      <c r="Y684" s="25">
        <f t="shared" si="134"/>
        <v>0.33785745454447036</v>
      </c>
      <c r="Z684" s="25">
        <f t="shared" si="135"/>
        <v>0.16214265117368507</v>
      </c>
      <c r="AA684" s="25">
        <f t="shared" si="136"/>
        <v>0.50000010571815545</v>
      </c>
    </row>
    <row r="685" spans="1:27" ht="16" hidden="1" customHeight="1" outlineLevel="4" x14ac:dyDescent="0.35">
      <c r="A685" s="21" t="s">
        <v>374</v>
      </c>
      <c r="B685" s="21" t="s">
        <v>441</v>
      </c>
      <c r="C685" s="21">
        <v>6</v>
      </c>
      <c r="D685" s="21" t="s">
        <v>117</v>
      </c>
      <c r="E685" s="21" t="s">
        <v>127</v>
      </c>
      <c r="F685" s="22" t="s">
        <v>34</v>
      </c>
      <c r="G685" s="21">
        <v>1310</v>
      </c>
      <c r="H685" s="21">
        <v>709500000</v>
      </c>
      <c r="I685" s="21">
        <v>0</v>
      </c>
      <c r="J685" s="23" t="s">
        <v>446</v>
      </c>
      <c r="K685" s="24">
        <v>535596</v>
      </c>
      <c r="L685" s="24">
        <v>535596</v>
      </c>
      <c r="M685" s="24">
        <v>0</v>
      </c>
      <c r="N685" s="24">
        <f t="shared" si="138"/>
        <v>535596</v>
      </c>
      <c r="O685" s="24">
        <v>0</v>
      </c>
      <c r="P685" s="24">
        <v>86842.9</v>
      </c>
      <c r="Q685" s="24">
        <v>0</v>
      </c>
      <c r="R685" s="24">
        <v>180955.1</v>
      </c>
      <c r="S685" s="24">
        <v>180955.1</v>
      </c>
      <c r="T685" s="24">
        <v>0</v>
      </c>
      <c r="U685" s="24">
        <v>267798</v>
      </c>
      <c r="V685" s="24">
        <v>0</v>
      </c>
      <c r="W685" s="24">
        <f t="shared" si="139"/>
        <v>267798</v>
      </c>
      <c r="X685" s="25">
        <f t="shared" si="133"/>
        <v>0.3378574522587921</v>
      </c>
      <c r="Y685" s="25">
        <f t="shared" si="134"/>
        <v>0.3378574522587921</v>
      </c>
      <c r="Z685" s="25">
        <f t="shared" si="135"/>
        <v>0.16214254774120793</v>
      </c>
      <c r="AA685" s="25">
        <f t="shared" si="136"/>
        <v>0.5</v>
      </c>
    </row>
    <row r="686" spans="1:27" ht="16" hidden="1" customHeight="1" outlineLevel="4" x14ac:dyDescent="0.35">
      <c r="A686" s="21" t="s">
        <v>374</v>
      </c>
      <c r="B686" s="21" t="s">
        <v>441</v>
      </c>
      <c r="C686" s="21">
        <v>6</v>
      </c>
      <c r="D686" s="21" t="s">
        <v>165</v>
      </c>
      <c r="E686" s="21" t="s">
        <v>33</v>
      </c>
      <c r="F686" s="22" t="s">
        <v>34</v>
      </c>
      <c r="G686" s="21">
        <v>1320</v>
      </c>
      <c r="H686" s="21">
        <v>709500000</v>
      </c>
      <c r="I686" s="21">
        <v>0</v>
      </c>
      <c r="J686" s="23" t="s">
        <v>166</v>
      </c>
      <c r="K686" s="24">
        <v>69374904</v>
      </c>
      <c r="L686" s="24">
        <v>99374904</v>
      </c>
      <c r="M686" s="24">
        <v>0</v>
      </c>
      <c r="N686" s="24">
        <f t="shared" si="138"/>
        <v>99374904</v>
      </c>
      <c r="O686" s="24">
        <v>0</v>
      </c>
      <c r="P686" s="24">
        <v>0</v>
      </c>
      <c r="Q686" s="24">
        <v>0</v>
      </c>
      <c r="R686" s="24">
        <v>49976453.590000004</v>
      </c>
      <c r="S686" s="24">
        <v>49976453.590000004</v>
      </c>
      <c r="T686" s="24">
        <v>49398450.409999996</v>
      </c>
      <c r="U686" s="24">
        <v>49398450.409999996</v>
      </c>
      <c r="V686" s="24">
        <v>0</v>
      </c>
      <c r="W686" s="24">
        <f t="shared" si="139"/>
        <v>49398450.409999996</v>
      </c>
      <c r="X686" s="25">
        <f t="shared" si="133"/>
        <v>0.50290819491005501</v>
      </c>
      <c r="Y686" s="25">
        <f t="shared" si="134"/>
        <v>0.50290819491005501</v>
      </c>
      <c r="Z686" s="25">
        <f t="shared" si="135"/>
        <v>0</v>
      </c>
      <c r="AA686" s="25">
        <f t="shared" si="136"/>
        <v>0.50290819491005501</v>
      </c>
    </row>
    <row r="687" spans="1:27" ht="16" hidden="1" customHeight="1" outlineLevel="4" x14ac:dyDescent="0.35">
      <c r="A687" s="21" t="s">
        <v>374</v>
      </c>
      <c r="B687" s="21" t="s">
        <v>441</v>
      </c>
      <c r="C687" s="21">
        <v>6</v>
      </c>
      <c r="D687" s="21" t="s">
        <v>309</v>
      </c>
      <c r="E687" s="21" t="s">
        <v>119</v>
      </c>
      <c r="F687" s="22" t="s">
        <v>34</v>
      </c>
      <c r="G687" s="21">
        <v>1320</v>
      </c>
      <c r="H687" s="21">
        <v>709500000</v>
      </c>
      <c r="I687" s="21">
        <v>0</v>
      </c>
      <c r="J687" s="23" t="s">
        <v>447</v>
      </c>
      <c r="K687" s="24">
        <v>173000000</v>
      </c>
      <c r="L687" s="24">
        <v>173000000</v>
      </c>
      <c r="M687" s="24">
        <v>0</v>
      </c>
      <c r="N687" s="24">
        <f t="shared" si="138"/>
        <v>173000000</v>
      </c>
      <c r="O687" s="24">
        <v>0</v>
      </c>
      <c r="P687" s="24">
        <v>19165204.890000001</v>
      </c>
      <c r="Q687" s="24">
        <v>0</v>
      </c>
      <c r="R687" s="24">
        <v>67334797.109999999</v>
      </c>
      <c r="S687" s="24">
        <v>67334797.109999999</v>
      </c>
      <c r="T687" s="24">
        <v>0</v>
      </c>
      <c r="U687" s="24">
        <v>86499998</v>
      </c>
      <c r="V687" s="24">
        <v>0</v>
      </c>
      <c r="W687" s="24">
        <f t="shared" si="139"/>
        <v>86499998</v>
      </c>
      <c r="X687" s="25">
        <f t="shared" si="133"/>
        <v>0.38921848040462426</v>
      </c>
      <c r="Y687" s="25">
        <f t="shared" si="134"/>
        <v>0.38921848040462426</v>
      </c>
      <c r="Z687" s="25">
        <f t="shared" si="135"/>
        <v>0.11078153115606937</v>
      </c>
      <c r="AA687" s="25">
        <f t="shared" si="136"/>
        <v>0.50000001156069362</v>
      </c>
    </row>
    <row r="688" spans="1:27" ht="16" hidden="1" customHeight="1" outlineLevel="4" x14ac:dyDescent="0.35">
      <c r="A688" s="21" t="s">
        <v>374</v>
      </c>
      <c r="B688" s="21" t="s">
        <v>441</v>
      </c>
      <c r="C688" s="21">
        <v>6</v>
      </c>
      <c r="D688" s="21" t="s">
        <v>167</v>
      </c>
      <c r="E688" s="21" t="s">
        <v>119</v>
      </c>
      <c r="F688" s="22" t="s">
        <v>34</v>
      </c>
      <c r="G688" s="21">
        <v>1320</v>
      </c>
      <c r="H688" s="21">
        <v>709500000</v>
      </c>
      <c r="I688" s="21">
        <v>0</v>
      </c>
      <c r="J688" s="23" t="s">
        <v>448</v>
      </c>
      <c r="K688" s="24">
        <v>74100000</v>
      </c>
      <c r="L688" s="24">
        <v>74100000</v>
      </c>
      <c r="M688" s="24">
        <v>0</v>
      </c>
      <c r="N688" s="24">
        <f t="shared" si="138"/>
        <v>74100000</v>
      </c>
      <c r="O688" s="24">
        <v>0</v>
      </c>
      <c r="P688" s="24">
        <v>8208910.5999999996</v>
      </c>
      <c r="Q688" s="24">
        <v>0</v>
      </c>
      <c r="R688" s="24">
        <v>28841089.399999999</v>
      </c>
      <c r="S688" s="24">
        <v>28841089.399999999</v>
      </c>
      <c r="T688" s="24">
        <v>0</v>
      </c>
      <c r="U688" s="24">
        <v>37050000</v>
      </c>
      <c r="V688" s="24">
        <v>0</v>
      </c>
      <c r="W688" s="24">
        <f t="shared" si="139"/>
        <v>37050000</v>
      </c>
      <c r="X688" s="25">
        <f t="shared" si="133"/>
        <v>0.38921848043184881</v>
      </c>
      <c r="Y688" s="25">
        <f t="shared" si="134"/>
        <v>0.38921848043184881</v>
      </c>
      <c r="Z688" s="25">
        <f t="shared" si="135"/>
        <v>0.11078151956815115</v>
      </c>
      <c r="AA688" s="25">
        <f t="shared" si="136"/>
        <v>0.49999999999999994</v>
      </c>
    </row>
    <row r="689" spans="1:27" ht="16" hidden="1" customHeight="1" outlineLevel="4" x14ac:dyDescent="0.35">
      <c r="A689" s="21" t="s">
        <v>374</v>
      </c>
      <c r="B689" s="21" t="s">
        <v>441</v>
      </c>
      <c r="C689" s="21">
        <v>6</v>
      </c>
      <c r="D689" s="21" t="s">
        <v>384</v>
      </c>
      <c r="E689" s="21" t="s">
        <v>33</v>
      </c>
      <c r="F689" s="22" t="s">
        <v>34</v>
      </c>
      <c r="G689" s="21">
        <v>1320</v>
      </c>
      <c r="H689" s="21">
        <v>709500000</v>
      </c>
      <c r="I689" s="21">
        <v>0</v>
      </c>
      <c r="J689" s="23" t="s">
        <v>385</v>
      </c>
      <c r="K689" s="24">
        <v>528000</v>
      </c>
      <c r="L689" s="24">
        <v>528000</v>
      </c>
      <c r="M689" s="24">
        <v>0</v>
      </c>
      <c r="N689" s="24">
        <f t="shared" si="138"/>
        <v>528000</v>
      </c>
      <c r="O689" s="24">
        <v>0</v>
      </c>
      <c r="P689" s="24">
        <v>264000</v>
      </c>
      <c r="Q689" s="24">
        <v>0</v>
      </c>
      <c r="R689" s="24">
        <v>0</v>
      </c>
      <c r="S689" s="24">
        <v>0</v>
      </c>
      <c r="T689" s="24">
        <v>0</v>
      </c>
      <c r="U689" s="24">
        <v>264000</v>
      </c>
      <c r="V689" s="24">
        <v>0</v>
      </c>
      <c r="W689" s="24">
        <f t="shared" si="139"/>
        <v>264000</v>
      </c>
      <c r="X689" s="25">
        <f t="shared" si="133"/>
        <v>0</v>
      </c>
      <c r="Y689" s="25">
        <f t="shared" si="134"/>
        <v>0</v>
      </c>
      <c r="Z689" s="25">
        <f t="shared" si="135"/>
        <v>0.5</v>
      </c>
      <c r="AA689" s="25">
        <f t="shared" si="136"/>
        <v>0.5</v>
      </c>
    </row>
    <row r="690" spans="1:27" ht="16" hidden="1" customHeight="1" outlineLevel="3" x14ac:dyDescent="0.35">
      <c r="A690" s="38"/>
      <c r="B690" s="38"/>
      <c r="C690" s="38" t="s">
        <v>473</v>
      </c>
      <c r="D690" s="38"/>
      <c r="E690" s="38"/>
      <c r="F690" s="47"/>
      <c r="G690" s="38"/>
      <c r="H690" s="38"/>
      <c r="I690" s="38"/>
      <c r="J690" s="48"/>
      <c r="K690" s="49">
        <f t="shared" ref="K690:W690" si="142">SUBTOTAL(9,K679:K689)</f>
        <v>3128492469</v>
      </c>
      <c r="L690" s="49">
        <f t="shared" si="142"/>
        <v>3158492469</v>
      </c>
      <c r="M690" s="49">
        <f t="shared" si="142"/>
        <v>0</v>
      </c>
      <c r="N690" s="49">
        <f t="shared" si="142"/>
        <v>3158492469</v>
      </c>
      <c r="O690" s="49">
        <f t="shared" si="142"/>
        <v>0</v>
      </c>
      <c r="P690" s="49">
        <f t="shared" si="142"/>
        <v>1400986066.6600001</v>
      </c>
      <c r="Q690" s="49">
        <f t="shared" si="142"/>
        <v>0</v>
      </c>
      <c r="R690" s="49">
        <f t="shared" si="142"/>
        <v>1436006904.9299998</v>
      </c>
      <c r="S690" s="49">
        <f t="shared" si="142"/>
        <v>1436006904.9299998</v>
      </c>
      <c r="T690" s="49">
        <f t="shared" si="142"/>
        <v>49398450.409999996</v>
      </c>
      <c r="U690" s="49">
        <f t="shared" si="142"/>
        <v>321499497.40999997</v>
      </c>
      <c r="V690" s="49">
        <f t="shared" si="142"/>
        <v>0</v>
      </c>
      <c r="W690" s="49">
        <f t="shared" si="142"/>
        <v>321499497.40999997</v>
      </c>
      <c r="X690" s="50">
        <f t="shared" si="133"/>
        <v>0.45464946300304121</v>
      </c>
      <c r="Y690" s="50">
        <f t="shared" si="134"/>
        <v>0.45464946300304121</v>
      </c>
      <c r="Z690" s="50">
        <f t="shared" si="135"/>
        <v>0.44356162960982515</v>
      </c>
      <c r="AA690" s="50">
        <f t="shared" si="136"/>
        <v>0.89821109261286636</v>
      </c>
    </row>
    <row r="691" spans="1:27" ht="16" hidden="1" customHeight="1" outlineLevel="4" x14ac:dyDescent="0.35">
      <c r="A691" s="21" t="s">
        <v>374</v>
      </c>
      <c r="B691" s="21" t="s">
        <v>441</v>
      </c>
      <c r="C691" s="21">
        <v>7</v>
      </c>
      <c r="D691" s="21" t="s">
        <v>187</v>
      </c>
      <c r="E691" s="21" t="s">
        <v>123</v>
      </c>
      <c r="F691" s="22" t="s">
        <v>432</v>
      </c>
      <c r="G691" s="21">
        <v>2310</v>
      </c>
      <c r="H691" s="21">
        <v>709500000</v>
      </c>
      <c r="I691" s="21">
        <v>0</v>
      </c>
      <c r="J691" s="23" t="s">
        <v>449</v>
      </c>
      <c r="K691" s="24">
        <v>980865791</v>
      </c>
      <c r="L691" s="24">
        <v>980865791</v>
      </c>
      <c r="M691" s="24">
        <v>0</v>
      </c>
      <c r="N691" s="24">
        <f t="shared" si="138"/>
        <v>980865791</v>
      </c>
      <c r="O691" s="24">
        <v>0</v>
      </c>
      <c r="P691" s="24">
        <v>251643374</v>
      </c>
      <c r="Q691" s="24">
        <v>0</v>
      </c>
      <c r="R691" s="24">
        <v>238789522</v>
      </c>
      <c r="S691" s="24">
        <v>238789522</v>
      </c>
      <c r="T691" s="24">
        <v>0</v>
      </c>
      <c r="U691" s="24">
        <v>490432895</v>
      </c>
      <c r="V691" s="24">
        <v>0</v>
      </c>
      <c r="W691" s="24">
        <f t="shared" si="139"/>
        <v>490432895</v>
      </c>
      <c r="X691" s="25">
        <f t="shared" si="133"/>
        <v>0.24344770119523926</v>
      </c>
      <c r="Y691" s="25">
        <f t="shared" si="134"/>
        <v>0.24344770119523926</v>
      </c>
      <c r="Z691" s="25">
        <f t="shared" si="135"/>
        <v>0.25655229931451445</v>
      </c>
      <c r="AA691" s="25">
        <f t="shared" si="136"/>
        <v>0.50000000050975368</v>
      </c>
    </row>
    <row r="692" spans="1:27" ht="16" hidden="1" customHeight="1" outlineLevel="3" x14ac:dyDescent="0.35">
      <c r="A692" s="38"/>
      <c r="B692" s="38"/>
      <c r="C692" s="38" t="s">
        <v>474</v>
      </c>
      <c r="D692" s="38"/>
      <c r="E692" s="38"/>
      <c r="F692" s="47"/>
      <c r="G692" s="38"/>
      <c r="H692" s="38"/>
      <c r="I692" s="38"/>
      <c r="J692" s="48"/>
      <c r="K692" s="49">
        <f t="shared" ref="K692:W692" si="143">SUBTOTAL(9,K691:K691)</f>
        <v>980865791</v>
      </c>
      <c r="L692" s="49">
        <f t="shared" si="143"/>
        <v>980865791</v>
      </c>
      <c r="M692" s="49">
        <f t="shared" si="143"/>
        <v>0</v>
      </c>
      <c r="N692" s="49">
        <f t="shared" si="143"/>
        <v>980865791</v>
      </c>
      <c r="O692" s="49">
        <f t="shared" si="143"/>
        <v>0</v>
      </c>
      <c r="P692" s="49">
        <f t="shared" si="143"/>
        <v>251643374</v>
      </c>
      <c r="Q692" s="49">
        <f t="shared" si="143"/>
        <v>0</v>
      </c>
      <c r="R692" s="49">
        <f t="shared" si="143"/>
        <v>238789522</v>
      </c>
      <c r="S692" s="49">
        <f t="shared" si="143"/>
        <v>238789522</v>
      </c>
      <c r="T692" s="49">
        <f t="shared" si="143"/>
        <v>0</v>
      </c>
      <c r="U692" s="49">
        <f t="shared" si="143"/>
        <v>490432895</v>
      </c>
      <c r="V692" s="49">
        <f t="shared" si="143"/>
        <v>0</v>
      </c>
      <c r="W692" s="49">
        <f t="shared" si="143"/>
        <v>490432895</v>
      </c>
      <c r="X692" s="50">
        <f t="shared" si="133"/>
        <v>0.24344770119523926</v>
      </c>
      <c r="Y692" s="50">
        <f t="shared" si="134"/>
        <v>0.24344770119523926</v>
      </c>
      <c r="Z692" s="50">
        <f t="shared" si="135"/>
        <v>0.25655229931451445</v>
      </c>
      <c r="AA692" s="50">
        <f t="shared" si="136"/>
        <v>0.50000000050975368</v>
      </c>
    </row>
    <row r="693" spans="1:27" ht="16" customHeight="1" outlineLevel="2" collapsed="1" x14ac:dyDescent="0.35">
      <c r="A693" s="38"/>
      <c r="B693" s="38" t="s">
        <v>467</v>
      </c>
      <c r="C693" s="38"/>
      <c r="D693" s="38"/>
      <c r="E693" s="38"/>
      <c r="F693" s="47"/>
      <c r="G693" s="38"/>
      <c r="H693" s="38"/>
      <c r="I693" s="38"/>
      <c r="J693" s="48"/>
      <c r="K693" s="49">
        <f t="shared" ref="K693:W693" si="144">SUBTOTAL(9,K659:K691)</f>
        <v>167774868081</v>
      </c>
      <c r="L693" s="49">
        <f t="shared" si="144"/>
        <v>167804868081</v>
      </c>
      <c r="M693" s="49">
        <f t="shared" si="144"/>
        <v>18630459.75</v>
      </c>
      <c r="N693" s="49">
        <f t="shared" si="144"/>
        <v>167804868081</v>
      </c>
      <c r="O693" s="49">
        <f t="shared" si="144"/>
        <v>1637240</v>
      </c>
      <c r="P693" s="49">
        <f t="shared" si="144"/>
        <v>15119598938.159998</v>
      </c>
      <c r="Q693" s="49">
        <f t="shared" si="144"/>
        <v>0</v>
      </c>
      <c r="R693" s="49">
        <f t="shared" si="144"/>
        <v>73523478294.589996</v>
      </c>
      <c r="S693" s="49">
        <f t="shared" si="144"/>
        <v>73523430384.589996</v>
      </c>
      <c r="T693" s="49">
        <f t="shared" si="144"/>
        <v>78355955991.25</v>
      </c>
      <c r="U693" s="49">
        <f t="shared" si="144"/>
        <v>79160153608.25</v>
      </c>
      <c r="V693" s="49">
        <f t="shared" si="144"/>
        <v>0</v>
      </c>
      <c r="W693" s="49">
        <f t="shared" si="144"/>
        <v>79160153608.25</v>
      </c>
      <c r="X693" s="50">
        <f t="shared" si="133"/>
        <v>0.43814866121225965</v>
      </c>
      <c r="Y693" s="50">
        <f t="shared" si="134"/>
        <v>0.43814866121225965</v>
      </c>
      <c r="Z693" s="50">
        <f t="shared" si="135"/>
        <v>9.0112023274920267E-2</v>
      </c>
      <c r="AA693" s="50">
        <f t="shared" si="136"/>
        <v>0.52826068448717989</v>
      </c>
    </row>
    <row r="694" spans="1:27" ht="16" hidden="1" customHeight="1" outlineLevel="4" x14ac:dyDescent="0.35">
      <c r="A694" s="21" t="s">
        <v>374</v>
      </c>
      <c r="B694" s="21" t="s">
        <v>450</v>
      </c>
      <c r="C694" s="21">
        <v>0</v>
      </c>
      <c r="D694" s="21" t="s">
        <v>32</v>
      </c>
      <c r="E694" s="21" t="s">
        <v>33</v>
      </c>
      <c r="F694" s="22">
        <v>280</v>
      </c>
      <c r="G694" s="21">
        <v>1111</v>
      </c>
      <c r="H694" s="21">
        <v>709500000</v>
      </c>
      <c r="I694" s="21">
        <v>0</v>
      </c>
      <c r="J694" s="23" t="s">
        <v>35</v>
      </c>
      <c r="K694" s="24">
        <v>42630415358</v>
      </c>
      <c r="L694" s="24">
        <v>42630415358</v>
      </c>
      <c r="M694" s="24">
        <v>0</v>
      </c>
      <c r="N694" s="24">
        <f t="shared" si="138"/>
        <v>42630415358</v>
      </c>
      <c r="O694" s="24">
        <v>0</v>
      </c>
      <c r="P694" s="24">
        <v>0</v>
      </c>
      <c r="Q694" s="24">
        <v>0</v>
      </c>
      <c r="R694" s="24">
        <v>17340304873.189999</v>
      </c>
      <c r="S694" s="24">
        <v>17340304873.189999</v>
      </c>
      <c r="T694" s="24">
        <v>25290110484.810001</v>
      </c>
      <c r="U694" s="24">
        <v>25290110484.810001</v>
      </c>
      <c r="V694" s="24">
        <v>0</v>
      </c>
      <c r="W694" s="24">
        <f t="shared" si="139"/>
        <v>25290110484.810001</v>
      </c>
      <c r="X694" s="25">
        <f t="shared" si="133"/>
        <v>0.40675899419628636</v>
      </c>
      <c r="Y694" s="25">
        <f t="shared" si="134"/>
        <v>0.40675899419628636</v>
      </c>
      <c r="Z694" s="25">
        <f t="shared" si="135"/>
        <v>0</v>
      </c>
      <c r="AA694" s="25">
        <f t="shared" si="136"/>
        <v>0.40675899419628636</v>
      </c>
    </row>
    <row r="695" spans="1:27" ht="16" hidden="1" customHeight="1" outlineLevel="4" x14ac:dyDescent="0.35">
      <c r="A695" s="21" t="s">
        <v>374</v>
      </c>
      <c r="B695" s="21" t="s">
        <v>450</v>
      </c>
      <c r="C695" s="21">
        <v>0</v>
      </c>
      <c r="D695" s="21" t="s">
        <v>36</v>
      </c>
      <c r="E695" s="21" t="s">
        <v>33</v>
      </c>
      <c r="F695" s="22">
        <v>280</v>
      </c>
      <c r="G695" s="21">
        <v>1111</v>
      </c>
      <c r="H695" s="21">
        <v>709500000</v>
      </c>
      <c r="I695" s="21">
        <v>0</v>
      </c>
      <c r="J695" s="23" t="s">
        <v>37</v>
      </c>
      <c r="K695" s="24">
        <v>2445064619</v>
      </c>
      <c r="L695" s="24">
        <v>2445064619</v>
      </c>
      <c r="M695" s="24">
        <v>0</v>
      </c>
      <c r="N695" s="24">
        <f t="shared" si="138"/>
        <v>2445064619</v>
      </c>
      <c r="O695" s="24">
        <v>0</v>
      </c>
      <c r="P695" s="24">
        <v>0</v>
      </c>
      <c r="Q695" s="24">
        <v>0</v>
      </c>
      <c r="R695" s="24">
        <v>1104434619.0899999</v>
      </c>
      <c r="S695" s="24">
        <v>1104434619.0899999</v>
      </c>
      <c r="T695" s="24">
        <v>1340629999.9100001</v>
      </c>
      <c r="U695" s="24">
        <v>1340629999.9100001</v>
      </c>
      <c r="V695" s="24">
        <v>0</v>
      </c>
      <c r="W695" s="24">
        <f t="shared" si="139"/>
        <v>1340629999.9100001</v>
      </c>
      <c r="X695" s="25">
        <f t="shared" si="133"/>
        <v>0.45169956266501432</v>
      </c>
      <c r="Y695" s="25">
        <f t="shared" si="134"/>
        <v>0.45169956266501432</v>
      </c>
      <c r="Z695" s="25">
        <f t="shared" si="135"/>
        <v>0</v>
      </c>
      <c r="AA695" s="25">
        <f t="shared" si="136"/>
        <v>0.45169956266501432</v>
      </c>
    </row>
    <row r="696" spans="1:27" ht="16" hidden="1" customHeight="1" outlineLevel="4" x14ac:dyDescent="0.35">
      <c r="A696" s="21" t="s">
        <v>374</v>
      </c>
      <c r="B696" s="21" t="s">
        <v>450</v>
      </c>
      <c r="C696" s="21">
        <v>0</v>
      </c>
      <c r="D696" s="21" t="s">
        <v>375</v>
      </c>
      <c r="E696" s="21" t="s">
        <v>33</v>
      </c>
      <c r="F696" s="22">
        <v>280</v>
      </c>
      <c r="G696" s="21">
        <v>1111</v>
      </c>
      <c r="H696" s="21">
        <v>709500000</v>
      </c>
      <c r="I696" s="21">
        <v>0</v>
      </c>
      <c r="J696" s="23" t="s">
        <v>376</v>
      </c>
      <c r="K696" s="24">
        <v>26996082</v>
      </c>
      <c r="L696" s="24">
        <v>26996082</v>
      </c>
      <c r="M696" s="24">
        <v>0</v>
      </c>
      <c r="N696" s="24">
        <f t="shared" si="138"/>
        <v>26996082</v>
      </c>
      <c r="O696" s="24">
        <v>0</v>
      </c>
      <c r="P696" s="24">
        <v>0</v>
      </c>
      <c r="Q696" s="24">
        <v>0</v>
      </c>
      <c r="R696" s="24">
        <v>10587525.220000001</v>
      </c>
      <c r="S696" s="24">
        <v>10587525.220000001</v>
      </c>
      <c r="T696" s="24">
        <v>16408556.779999999</v>
      </c>
      <c r="U696" s="24">
        <v>16408556.779999999</v>
      </c>
      <c r="V696" s="24">
        <v>0</v>
      </c>
      <c r="W696" s="24">
        <f t="shared" si="139"/>
        <v>16408556.779999999</v>
      </c>
      <c r="X696" s="25">
        <f t="shared" si="133"/>
        <v>0.39218747446388702</v>
      </c>
      <c r="Y696" s="25">
        <f t="shared" si="134"/>
        <v>0.39218747446388702</v>
      </c>
      <c r="Z696" s="25">
        <f t="shared" si="135"/>
        <v>0</v>
      </c>
      <c r="AA696" s="25">
        <f t="shared" si="136"/>
        <v>0.39218747446388702</v>
      </c>
    </row>
    <row r="697" spans="1:27" ht="16" hidden="1" customHeight="1" outlineLevel="4" x14ac:dyDescent="0.35">
      <c r="A697" s="21" t="s">
        <v>374</v>
      </c>
      <c r="B697" s="21" t="s">
        <v>450</v>
      </c>
      <c r="C697" s="21">
        <v>0</v>
      </c>
      <c r="D697" s="21" t="s">
        <v>377</v>
      </c>
      <c r="E697" s="21" t="s">
        <v>33</v>
      </c>
      <c r="F697" s="22">
        <v>280</v>
      </c>
      <c r="G697" s="21">
        <v>1111</v>
      </c>
      <c r="H697" s="21">
        <v>709500000</v>
      </c>
      <c r="I697" s="21">
        <v>0</v>
      </c>
      <c r="J697" s="23" t="s">
        <v>378</v>
      </c>
      <c r="K697" s="24">
        <v>10307060</v>
      </c>
      <c r="L697" s="24">
        <v>10307060</v>
      </c>
      <c r="M697" s="24">
        <v>0</v>
      </c>
      <c r="N697" s="24">
        <f t="shared" si="138"/>
        <v>10307060</v>
      </c>
      <c r="O697" s="24">
        <v>0</v>
      </c>
      <c r="P697" s="24">
        <v>6812107.6299999999</v>
      </c>
      <c r="Q697" s="24">
        <v>0</v>
      </c>
      <c r="R697" s="24">
        <v>3494952.37</v>
      </c>
      <c r="S697" s="24">
        <v>3494952.37</v>
      </c>
      <c r="T697" s="24">
        <v>0</v>
      </c>
      <c r="U697" s="24">
        <v>0</v>
      </c>
      <c r="V697" s="24">
        <v>0</v>
      </c>
      <c r="W697" s="24">
        <f t="shared" si="139"/>
        <v>0</v>
      </c>
      <c r="X697" s="25">
        <f t="shared" si="133"/>
        <v>0.33908334384392835</v>
      </c>
      <c r="Y697" s="25">
        <f t="shared" si="134"/>
        <v>0.33908334384392835</v>
      </c>
      <c r="Z697" s="25">
        <f t="shared" si="135"/>
        <v>0.66091665615607165</v>
      </c>
      <c r="AA697" s="25">
        <f t="shared" si="136"/>
        <v>1</v>
      </c>
    </row>
    <row r="698" spans="1:27" ht="16" hidden="1" customHeight="1" outlineLevel="4" x14ac:dyDescent="0.35">
      <c r="A698" s="21" t="s">
        <v>374</v>
      </c>
      <c r="B698" s="21" t="s">
        <v>450</v>
      </c>
      <c r="C698" s="21">
        <v>0</v>
      </c>
      <c r="D698" s="21" t="s">
        <v>42</v>
      </c>
      <c r="E698" s="21" t="s">
        <v>33</v>
      </c>
      <c r="F698" s="22">
        <v>280</v>
      </c>
      <c r="G698" s="21">
        <v>1111</v>
      </c>
      <c r="H698" s="21">
        <v>709500000</v>
      </c>
      <c r="I698" s="21">
        <v>0</v>
      </c>
      <c r="J698" s="23" t="s">
        <v>43</v>
      </c>
      <c r="K698" s="24">
        <v>9724223597</v>
      </c>
      <c r="L698" s="24">
        <v>9724223597</v>
      </c>
      <c r="M698" s="24">
        <v>0</v>
      </c>
      <c r="N698" s="24">
        <f t="shared" si="138"/>
        <v>9724223597</v>
      </c>
      <c r="O698" s="24">
        <v>0</v>
      </c>
      <c r="P698" s="24">
        <v>0</v>
      </c>
      <c r="Q698" s="24">
        <v>0</v>
      </c>
      <c r="R698" s="24">
        <v>3607346900.6599998</v>
      </c>
      <c r="S698" s="24">
        <v>3607346900.6599998</v>
      </c>
      <c r="T698" s="24">
        <v>6116876696.3400002</v>
      </c>
      <c r="U698" s="24">
        <v>6116876696.3400002</v>
      </c>
      <c r="V698" s="24">
        <v>0</v>
      </c>
      <c r="W698" s="24">
        <f t="shared" si="139"/>
        <v>6116876696.3400002</v>
      </c>
      <c r="X698" s="25">
        <f t="shared" si="133"/>
        <v>0.37096503023366256</v>
      </c>
      <c r="Y698" s="25">
        <f t="shared" si="134"/>
        <v>0.37096503023366256</v>
      </c>
      <c r="Z698" s="25">
        <f t="shared" si="135"/>
        <v>0</v>
      </c>
      <c r="AA698" s="25">
        <f t="shared" si="136"/>
        <v>0.37096503023366256</v>
      </c>
    </row>
    <row r="699" spans="1:27" ht="16" hidden="1" customHeight="1" outlineLevel="4" x14ac:dyDescent="0.35">
      <c r="A699" s="21" t="s">
        <v>374</v>
      </c>
      <c r="B699" s="21" t="s">
        <v>450</v>
      </c>
      <c r="C699" s="21">
        <v>0</v>
      </c>
      <c r="D699" s="21" t="s">
        <v>44</v>
      </c>
      <c r="E699" s="21" t="s">
        <v>33</v>
      </c>
      <c r="F699" s="22">
        <v>280</v>
      </c>
      <c r="G699" s="21">
        <v>1111</v>
      </c>
      <c r="H699" s="21">
        <v>709500000</v>
      </c>
      <c r="I699" s="21">
        <v>0</v>
      </c>
      <c r="J699" s="23" t="s">
        <v>45</v>
      </c>
      <c r="K699" s="24">
        <v>2098021229</v>
      </c>
      <c r="L699" s="24">
        <v>2098021229</v>
      </c>
      <c r="M699" s="24">
        <v>0</v>
      </c>
      <c r="N699" s="24">
        <f t="shared" si="138"/>
        <v>2098021229</v>
      </c>
      <c r="O699" s="24">
        <v>0</v>
      </c>
      <c r="P699" s="24">
        <v>0</v>
      </c>
      <c r="Q699" s="24">
        <v>0</v>
      </c>
      <c r="R699" s="24">
        <v>805432764.13999999</v>
      </c>
      <c r="S699" s="24">
        <v>805432764.13999999</v>
      </c>
      <c r="T699" s="24">
        <v>1292588464.8599999</v>
      </c>
      <c r="U699" s="24">
        <v>1292588464.8599999</v>
      </c>
      <c r="V699" s="24">
        <v>0</v>
      </c>
      <c r="W699" s="24">
        <f t="shared" si="139"/>
        <v>1292588464.8600001</v>
      </c>
      <c r="X699" s="25">
        <f t="shared" si="133"/>
        <v>0.3839011507638086</v>
      </c>
      <c r="Y699" s="25">
        <f t="shared" si="134"/>
        <v>0.3839011507638086</v>
      </c>
      <c r="Z699" s="25">
        <f t="shared" si="135"/>
        <v>0</v>
      </c>
      <c r="AA699" s="25">
        <f t="shared" si="136"/>
        <v>0.3839011507638086</v>
      </c>
    </row>
    <row r="700" spans="1:27" ht="16" hidden="1" customHeight="1" outlineLevel="4" x14ac:dyDescent="0.35">
      <c r="A700" s="21" t="s">
        <v>374</v>
      </c>
      <c r="B700" s="21" t="s">
        <v>450</v>
      </c>
      <c r="C700" s="21">
        <v>0</v>
      </c>
      <c r="D700" s="21" t="s">
        <v>46</v>
      </c>
      <c r="E700" s="21" t="s">
        <v>33</v>
      </c>
      <c r="F700" s="22">
        <v>280</v>
      </c>
      <c r="G700" s="21">
        <v>1111</v>
      </c>
      <c r="H700" s="21">
        <v>709500000</v>
      </c>
      <c r="I700" s="21">
        <v>0</v>
      </c>
      <c r="J700" s="23" t="s">
        <v>47</v>
      </c>
      <c r="K700" s="24">
        <v>6376052204</v>
      </c>
      <c r="L700" s="24">
        <v>6376052204</v>
      </c>
      <c r="M700" s="24">
        <v>0</v>
      </c>
      <c r="N700" s="24">
        <f t="shared" si="138"/>
        <v>6376052204</v>
      </c>
      <c r="O700" s="24">
        <v>0</v>
      </c>
      <c r="P700" s="24">
        <v>0</v>
      </c>
      <c r="Q700" s="24">
        <v>0</v>
      </c>
      <c r="R700" s="24">
        <v>66224492.890000001</v>
      </c>
      <c r="S700" s="24">
        <v>66224492.890000001</v>
      </c>
      <c r="T700" s="24">
        <v>6309827711.1099997</v>
      </c>
      <c r="U700" s="24">
        <v>6309827711.1099997</v>
      </c>
      <c r="V700" s="24">
        <v>0</v>
      </c>
      <c r="W700" s="24">
        <f t="shared" si="139"/>
        <v>6309827711.1099997</v>
      </c>
      <c r="X700" s="25">
        <f t="shared" si="133"/>
        <v>1.0386441448590121E-2</v>
      </c>
      <c r="Y700" s="25">
        <f t="shared" si="134"/>
        <v>1.0386441448590121E-2</v>
      </c>
      <c r="Z700" s="25">
        <f t="shared" si="135"/>
        <v>0</v>
      </c>
      <c r="AA700" s="25">
        <f t="shared" si="136"/>
        <v>1.0386441448590121E-2</v>
      </c>
    </row>
    <row r="701" spans="1:27" ht="16" hidden="1" customHeight="1" outlineLevel="4" x14ac:dyDescent="0.35">
      <c r="A701" s="21" t="s">
        <v>374</v>
      </c>
      <c r="B701" s="21" t="s">
        <v>450</v>
      </c>
      <c r="C701" s="21">
        <v>0</v>
      </c>
      <c r="D701" s="21" t="s">
        <v>48</v>
      </c>
      <c r="E701" s="21" t="s">
        <v>33</v>
      </c>
      <c r="F701" s="22">
        <v>280</v>
      </c>
      <c r="G701" s="21">
        <v>1111</v>
      </c>
      <c r="H701" s="21">
        <v>709500000</v>
      </c>
      <c r="I701" s="21">
        <v>0</v>
      </c>
      <c r="J701" s="23" t="s">
        <v>49</v>
      </c>
      <c r="K701" s="24">
        <v>5872459060</v>
      </c>
      <c r="L701" s="24">
        <v>5872459060</v>
      </c>
      <c r="M701" s="24">
        <v>0</v>
      </c>
      <c r="N701" s="24">
        <f t="shared" si="138"/>
        <v>5872459060</v>
      </c>
      <c r="O701" s="24">
        <v>0</v>
      </c>
      <c r="P701" s="24">
        <v>3277457.54</v>
      </c>
      <c r="Q701" s="24">
        <v>0</v>
      </c>
      <c r="R701" s="24">
        <v>5714500800.29</v>
      </c>
      <c r="S701" s="24">
        <v>5714500800.29</v>
      </c>
      <c r="T701" s="24">
        <v>154680802.16999999</v>
      </c>
      <c r="U701" s="24">
        <v>154680802.16999999</v>
      </c>
      <c r="V701" s="24">
        <v>0</v>
      </c>
      <c r="W701" s="24">
        <f t="shared" si="139"/>
        <v>154680802.17000008</v>
      </c>
      <c r="X701" s="25">
        <f t="shared" si="133"/>
        <v>0.97310185424945306</v>
      </c>
      <c r="Y701" s="25">
        <f t="shared" si="134"/>
        <v>0.97310185424945306</v>
      </c>
      <c r="Z701" s="25">
        <f t="shared" si="135"/>
        <v>5.5810649448784753E-4</v>
      </c>
      <c r="AA701" s="25">
        <f t="shared" si="136"/>
        <v>0.9736599607439409</v>
      </c>
    </row>
    <row r="702" spans="1:27" ht="16" hidden="1" customHeight="1" outlineLevel="4" x14ac:dyDescent="0.35">
      <c r="A702" s="21" t="s">
        <v>374</v>
      </c>
      <c r="B702" s="21" t="s">
        <v>450</v>
      </c>
      <c r="C702" s="21">
        <v>0</v>
      </c>
      <c r="D702" s="21" t="s">
        <v>50</v>
      </c>
      <c r="E702" s="21" t="s">
        <v>33</v>
      </c>
      <c r="F702" s="22">
        <v>280</v>
      </c>
      <c r="G702" s="21">
        <v>1111</v>
      </c>
      <c r="H702" s="21">
        <v>709500000</v>
      </c>
      <c r="I702" s="21">
        <v>0</v>
      </c>
      <c r="J702" s="23" t="s">
        <v>51</v>
      </c>
      <c r="K702" s="24">
        <v>13091657761</v>
      </c>
      <c r="L702" s="24">
        <v>13091657761</v>
      </c>
      <c r="M702" s="24">
        <v>0</v>
      </c>
      <c r="N702" s="24">
        <f t="shared" si="138"/>
        <v>13091657761</v>
      </c>
      <c r="O702" s="24">
        <v>0</v>
      </c>
      <c r="P702" s="24">
        <v>0</v>
      </c>
      <c r="Q702" s="24">
        <v>0</v>
      </c>
      <c r="R702" s="24">
        <v>5563366394.0500002</v>
      </c>
      <c r="S702" s="24">
        <v>5563366394.0500002</v>
      </c>
      <c r="T702" s="24">
        <v>7528291366.9499998</v>
      </c>
      <c r="U702" s="24">
        <v>7528291366.9499998</v>
      </c>
      <c r="V702" s="24">
        <v>0</v>
      </c>
      <c r="W702" s="24">
        <f t="shared" si="139"/>
        <v>7528291366.9499998</v>
      </c>
      <c r="X702" s="25">
        <f t="shared" si="133"/>
        <v>0.42495507411011368</v>
      </c>
      <c r="Y702" s="25">
        <f t="shared" si="134"/>
        <v>0.42495507411011368</v>
      </c>
      <c r="Z702" s="25">
        <f t="shared" si="135"/>
        <v>0</v>
      </c>
      <c r="AA702" s="25">
        <f t="shared" si="136"/>
        <v>0.42495507411011368</v>
      </c>
    </row>
    <row r="703" spans="1:27" ht="16" hidden="1" customHeight="1" outlineLevel="4" x14ac:dyDescent="0.35">
      <c r="A703" s="21" t="s">
        <v>374</v>
      </c>
      <c r="B703" s="21" t="s">
        <v>450</v>
      </c>
      <c r="C703" s="21">
        <v>0</v>
      </c>
      <c r="D703" s="21" t="s">
        <v>52</v>
      </c>
      <c r="E703" s="21" t="s">
        <v>53</v>
      </c>
      <c r="F703" s="22" t="s">
        <v>34</v>
      </c>
      <c r="G703" s="21">
        <v>1112</v>
      </c>
      <c r="H703" s="21">
        <v>709500000</v>
      </c>
      <c r="I703" s="21">
        <v>0</v>
      </c>
      <c r="J703" s="23" t="s">
        <v>54</v>
      </c>
      <c r="K703" s="24">
        <v>6957436901</v>
      </c>
      <c r="L703" s="24">
        <v>6957436901</v>
      </c>
      <c r="M703" s="24">
        <v>0</v>
      </c>
      <c r="N703" s="24">
        <f t="shared" si="138"/>
        <v>6957436901</v>
      </c>
      <c r="O703" s="24">
        <v>0</v>
      </c>
      <c r="P703" s="24">
        <v>3871406913</v>
      </c>
      <c r="Q703" s="24">
        <v>0</v>
      </c>
      <c r="R703" s="24">
        <v>3086029988</v>
      </c>
      <c r="S703" s="24">
        <v>3086029988</v>
      </c>
      <c r="T703" s="24">
        <v>0</v>
      </c>
      <c r="U703" s="24">
        <v>0</v>
      </c>
      <c r="V703" s="24">
        <v>0</v>
      </c>
      <c r="W703" s="24">
        <f t="shared" si="139"/>
        <v>0</v>
      </c>
      <c r="X703" s="25">
        <f t="shared" si="133"/>
        <v>0.44355845865543408</v>
      </c>
      <c r="Y703" s="25">
        <f t="shared" si="134"/>
        <v>0.44355845865543408</v>
      </c>
      <c r="Z703" s="25">
        <f t="shared" si="135"/>
        <v>0.55644154134456592</v>
      </c>
      <c r="AA703" s="25">
        <f t="shared" si="136"/>
        <v>1</v>
      </c>
    </row>
    <row r="704" spans="1:27" ht="16" hidden="1" customHeight="1" outlineLevel="4" x14ac:dyDescent="0.35">
      <c r="A704" s="21" t="s">
        <v>374</v>
      </c>
      <c r="B704" s="21" t="s">
        <v>450</v>
      </c>
      <c r="C704" s="21">
        <v>0</v>
      </c>
      <c r="D704" s="21" t="s">
        <v>55</v>
      </c>
      <c r="E704" s="21" t="s">
        <v>53</v>
      </c>
      <c r="F704" s="22" t="s">
        <v>34</v>
      </c>
      <c r="G704" s="21">
        <v>1112</v>
      </c>
      <c r="H704" s="21">
        <v>709500000</v>
      </c>
      <c r="I704" s="21">
        <v>0</v>
      </c>
      <c r="J704" s="23" t="s">
        <v>56</v>
      </c>
      <c r="K704" s="24">
        <v>382716219</v>
      </c>
      <c r="L704" s="24">
        <v>382716219</v>
      </c>
      <c r="M704" s="24">
        <v>0</v>
      </c>
      <c r="N704" s="24">
        <f t="shared" si="138"/>
        <v>382716219</v>
      </c>
      <c r="O704" s="24">
        <v>0</v>
      </c>
      <c r="P704" s="24">
        <v>215889831</v>
      </c>
      <c r="Q704" s="24">
        <v>0</v>
      </c>
      <c r="R704" s="24">
        <v>166826388</v>
      </c>
      <c r="S704" s="24">
        <v>166826388</v>
      </c>
      <c r="T704" s="24">
        <v>0</v>
      </c>
      <c r="U704" s="24">
        <v>0</v>
      </c>
      <c r="V704" s="24">
        <v>0</v>
      </c>
      <c r="W704" s="24">
        <f t="shared" si="139"/>
        <v>0</v>
      </c>
      <c r="X704" s="25">
        <f t="shared" si="133"/>
        <v>0.43590101416632149</v>
      </c>
      <c r="Y704" s="25">
        <f t="shared" si="134"/>
        <v>0.43590101416632149</v>
      </c>
      <c r="Z704" s="25">
        <f t="shared" si="135"/>
        <v>0.56409898583367846</v>
      </c>
      <c r="AA704" s="25">
        <f t="shared" si="136"/>
        <v>1</v>
      </c>
    </row>
    <row r="705" spans="1:27" ht="16" hidden="1" customHeight="1" outlineLevel="4" x14ac:dyDescent="0.35">
      <c r="A705" s="21" t="s">
        <v>374</v>
      </c>
      <c r="B705" s="21" t="s">
        <v>450</v>
      </c>
      <c r="C705" s="21">
        <v>0</v>
      </c>
      <c r="D705" s="21" t="s">
        <v>57</v>
      </c>
      <c r="E705" s="21" t="s">
        <v>53</v>
      </c>
      <c r="F705" s="22" t="s">
        <v>34</v>
      </c>
      <c r="G705" s="21">
        <v>1112</v>
      </c>
      <c r="H705" s="21">
        <v>709500000</v>
      </c>
      <c r="I705" s="21">
        <v>0</v>
      </c>
      <c r="J705" s="23" t="s">
        <v>58</v>
      </c>
      <c r="K705" s="24">
        <v>261828218</v>
      </c>
      <c r="L705" s="24">
        <v>261828218</v>
      </c>
      <c r="M705" s="24">
        <v>0</v>
      </c>
      <c r="N705" s="24">
        <f t="shared" si="138"/>
        <v>261828218</v>
      </c>
      <c r="O705" s="24">
        <v>0</v>
      </c>
      <c r="P705" s="24">
        <v>207867983</v>
      </c>
      <c r="Q705" s="24">
        <v>0</v>
      </c>
      <c r="R705" s="24">
        <v>53960235</v>
      </c>
      <c r="S705" s="24">
        <v>53960235</v>
      </c>
      <c r="T705" s="24">
        <v>0</v>
      </c>
      <c r="U705" s="24">
        <v>0</v>
      </c>
      <c r="V705" s="24">
        <v>0</v>
      </c>
      <c r="W705" s="24">
        <f t="shared" si="139"/>
        <v>0</v>
      </c>
      <c r="X705" s="25">
        <f t="shared" si="133"/>
        <v>0.20609021980969217</v>
      </c>
      <c r="Y705" s="25">
        <f t="shared" si="134"/>
        <v>0.20609021980969217</v>
      </c>
      <c r="Z705" s="25">
        <f t="shared" si="135"/>
        <v>0.79390978019030778</v>
      </c>
      <c r="AA705" s="25">
        <f t="shared" si="136"/>
        <v>1</v>
      </c>
    </row>
    <row r="706" spans="1:27" ht="16" hidden="1" customHeight="1" outlineLevel="4" x14ac:dyDescent="0.35">
      <c r="A706" s="21" t="s">
        <v>374</v>
      </c>
      <c r="B706" s="21" t="s">
        <v>450</v>
      </c>
      <c r="C706" s="21">
        <v>0</v>
      </c>
      <c r="D706" s="21" t="s">
        <v>59</v>
      </c>
      <c r="E706" s="21" t="s">
        <v>53</v>
      </c>
      <c r="F706" s="22" t="s">
        <v>34</v>
      </c>
      <c r="G706" s="21">
        <v>1112</v>
      </c>
      <c r="H706" s="21">
        <v>709500000</v>
      </c>
      <c r="I706" s="21">
        <v>0</v>
      </c>
      <c r="J706" s="23" t="s">
        <v>60</v>
      </c>
      <c r="K706" s="24">
        <v>2296297312</v>
      </c>
      <c r="L706" s="24">
        <v>2296297312</v>
      </c>
      <c r="M706" s="24">
        <v>0</v>
      </c>
      <c r="N706" s="24">
        <f t="shared" si="138"/>
        <v>2296297312</v>
      </c>
      <c r="O706" s="24">
        <v>0</v>
      </c>
      <c r="P706" s="24">
        <v>1297361806</v>
      </c>
      <c r="Q706" s="24">
        <v>0</v>
      </c>
      <c r="R706" s="24">
        <v>998935506</v>
      </c>
      <c r="S706" s="24">
        <v>998935506</v>
      </c>
      <c r="T706" s="24">
        <v>0</v>
      </c>
      <c r="U706" s="24">
        <v>0</v>
      </c>
      <c r="V706" s="24">
        <v>0</v>
      </c>
      <c r="W706" s="24">
        <f t="shared" si="139"/>
        <v>0</v>
      </c>
      <c r="X706" s="25">
        <f t="shared" si="133"/>
        <v>0.43502010858078294</v>
      </c>
      <c r="Y706" s="25">
        <f t="shared" si="134"/>
        <v>0.43502010858078294</v>
      </c>
      <c r="Z706" s="25">
        <f t="shared" si="135"/>
        <v>0.56497989141921701</v>
      </c>
      <c r="AA706" s="25">
        <f t="shared" si="136"/>
        <v>1</v>
      </c>
    </row>
    <row r="707" spans="1:27" ht="16" hidden="1" customHeight="1" outlineLevel="4" x14ac:dyDescent="0.35">
      <c r="A707" s="21" t="s">
        <v>374</v>
      </c>
      <c r="B707" s="21" t="s">
        <v>450</v>
      </c>
      <c r="C707" s="21">
        <v>0</v>
      </c>
      <c r="D707" s="21" t="s">
        <v>61</v>
      </c>
      <c r="E707" s="21" t="s">
        <v>53</v>
      </c>
      <c r="F707" s="22" t="s">
        <v>34</v>
      </c>
      <c r="G707" s="21">
        <v>1112</v>
      </c>
      <c r="H707" s="21">
        <v>709500000</v>
      </c>
      <c r="I707" s="21">
        <v>0</v>
      </c>
      <c r="J707" s="23" t="s">
        <v>62</v>
      </c>
      <c r="K707" s="24">
        <v>1148148656</v>
      </c>
      <c r="L707" s="24">
        <v>1148148656</v>
      </c>
      <c r="M707" s="24">
        <v>0</v>
      </c>
      <c r="N707" s="24">
        <f t="shared" si="138"/>
        <v>1148148656</v>
      </c>
      <c r="O707" s="24">
        <v>0</v>
      </c>
      <c r="P707" s="24">
        <v>647141123</v>
      </c>
      <c r="Q707" s="24">
        <v>0</v>
      </c>
      <c r="R707" s="24">
        <v>501007533</v>
      </c>
      <c r="S707" s="24">
        <v>501007533</v>
      </c>
      <c r="T707" s="24">
        <v>0</v>
      </c>
      <c r="U707" s="24">
        <v>0</v>
      </c>
      <c r="V707" s="24">
        <v>0</v>
      </c>
      <c r="W707" s="24">
        <f t="shared" si="139"/>
        <v>0</v>
      </c>
      <c r="X707" s="25">
        <f t="shared" si="133"/>
        <v>0.43636120669726236</v>
      </c>
      <c r="Y707" s="25">
        <f t="shared" si="134"/>
        <v>0.43636120669726236</v>
      </c>
      <c r="Z707" s="25">
        <f t="shared" si="135"/>
        <v>0.56363879330273758</v>
      </c>
      <c r="AA707" s="25">
        <f t="shared" si="136"/>
        <v>1</v>
      </c>
    </row>
    <row r="708" spans="1:27" ht="16" hidden="1" customHeight="1" outlineLevel="4" x14ac:dyDescent="0.35">
      <c r="A708" s="21" t="s">
        <v>374</v>
      </c>
      <c r="B708" s="21" t="s">
        <v>450</v>
      </c>
      <c r="C708" s="21">
        <v>0</v>
      </c>
      <c r="D708" s="21" t="s">
        <v>63</v>
      </c>
      <c r="E708" s="21" t="s">
        <v>53</v>
      </c>
      <c r="F708" s="22" t="s">
        <v>34</v>
      </c>
      <c r="G708" s="21">
        <v>1112</v>
      </c>
      <c r="H708" s="21">
        <v>709500000</v>
      </c>
      <c r="I708" s="21">
        <v>0</v>
      </c>
      <c r="J708" s="23" t="s">
        <v>64</v>
      </c>
      <c r="K708" s="24">
        <v>4688914916</v>
      </c>
      <c r="L708" s="24">
        <v>4688914916</v>
      </c>
      <c r="M708" s="24">
        <v>0</v>
      </c>
      <c r="N708" s="24">
        <f t="shared" si="138"/>
        <v>4688914916</v>
      </c>
      <c r="O708" s="24">
        <v>0</v>
      </c>
      <c r="P708" s="24">
        <v>2141030158.3199999</v>
      </c>
      <c r="Q708" s="24">
        <v>0</v>
      </c>
      <c r="R708" s="24">
        <v>2547884757.6799998</v>
      </c>
      <c r="S708" s="24">
        <v>2547884757.6799998</v>
      </c>
      <c r="T708" s="24">
        <v>0</v>
      </c>
      <c r="U708" s="24">
        <v>0</v>
      </c>
      <c r="V708" s="24">
        <v>0</v>
      </c>
      <c r="W708" s="24">
        <f t="shared" si="139"/>
        <v>0</v>
      </c>
      <c r="X708" s="25">
        <f t="shared" si="133"/>
        <v>0.5433847283058697</v>
      </c>
      <c r="Y708" s="25">
        <f t="shared" si="134"/>
        <v>0.5433847283058697</v>
      </c>
      <c r="Z708" s="25">
        <f t="shared" si="135"/>
        <v>0.45661527169413024</v>
      </c>
      <c r="AA708" s="25">
        <f t="shared" si="136"/>
        <v>1</v>
      </c>
    </row>
    <row r="709" spans="1:27" ht="16" hidden="1" customHeight="1" outlineLevel="3" x14ac:dyDescent="0.35">
      <c r="A709" s="38"/>
      <c r="B709" s="38"/>
      <c r="C709" s="38" t="s">
        <v>469</v>
      </c>
      <c r="D709" s="38"/>
      <c r="E709" s="38"/>
      <c r="F709" s="47"/>
      <c r="G709" s="38"/>
      <c r="H709" s="38"/>
      <c r="I709" s="38"/>
      <c r="J709" s="48"/>
      <c r="K709" s="49">
        <f t="shared" ref="K709:W709" si="145">SUBTOTAL(9,K694:K708)</f>
        <v>98010539192</v>
      </c>
      <c r="L709" s="49">
        <f t="shared" si="145"/>
        <v>98010539192</v>
      </c>
      <c r="M709" s="49">
        <f t="shared" si="145"/>
        <v>0</v>
      </c>
      <c r="N709" s="49">
        <f t="shared" si="145"/>
        <v>98010539192</v>
      </c>
      <c r="O709" s="49">
        <f t="shared" si="145"/>
        <v>0</v>
      </c>
      <c r="P709" s="49">
        <f t="shared" si="145"/>
        <v>8390787379.4899998</v>
      </c>
      <c r="Q709" s="49">
        <f t="shared" si="145"/>
        <v>0</v>
      </c>
      <c r="R709" s="49">
        <f t="shared" si="145"/>
        <v>41570337729.579994</v>
      </c>
      <c r="S709" s="49">
        <f t="shared" si="145"/>
        <v>41570337729.579994</v>
      </c>
      <c r="T709" s="49">
        <f t="shared" si="145"/>
        <v>48049414082.929993</v>
      </c>
      <c r="U709" s="49">
        <f t="shared" si="145"/>
        <v>48049414082.929993</v>
      </c>
      <c r="V709" s="49">
        <f t="shared" si="145"/>
        <v>0</v>
      </c>
      <c r="W709" s="49">
        <f t="shared" si="145"/>
        <v>48049414082.929993</v>
      </c>
      <c r="X709" s="50">
        <f t="shared" si="133"/>
        <v>0.42414150633479147</v>
      </c>
      <c r="Y709" s="50">
        <f t="shared" si="134"/>
        <v>0.42414150633479147</v>
      </c>
      <c r="Z709" s="50">
        <f t="shared" si="135"/>
        <v>8.5611072530196716E-2</v>
      </c>
      <c r="AA709" s="50">
        <f t="shared" si="136"/>
        <v>0.50975257886498815</v>
      </c>
    </row>
    <row r="710" spans="1:27" ht="16" hidden="1" customHeight="1" outlineLevel="4" x14ac:dyDescent="0.35">
      <c r="A710" s="21" t="s">
        <v>374</v>
      </c>
      <c r="B710" s="21" t="s">
        <v>450</v>
      </c>
      <c r="C710" s="21">
        <v>1</v>
      </c>
      <c r="D710" s="21" t="s">
        <v>91</v>
      </c>
      <c r="E710" s="21" t="s">
        <v>33</v>
      </c>
      <c r="F710" s="22" t="s">
        <v>34</v>
      </c>
      <c r="G710" s="21">
        <v>1120</v>
      </c>
      <c r="H710" s="21">
        <v>709500000</v>
      </c>
      <c r="I710" s="21">
        <v>0</v>
      </c>
      <c r="J710" s="23" t="s">
        <v>325</v>
      </c>
      <c r="K710" s="24">
        <v>0</v>
      </c>
      <c r="L710" s="24">
        <v>0</v>
      </c>
      <c r="M710" s="24">
        <v>11675403.01</v>
      </c>
      <c r="N710" s="24">
        <f t="shared" si="138"/>
        <v>0</v>
      </c>
      <c r="O710" s="24">
        <v>0</v>
      </c>
      <c r="P710" s="24">
        <v>11675403.01</v>
      </c>
      <c r="Q710" s="24">
        <v>0</v>
      </c>
      <c r="R710" s="24">
        <v>0</v>
      </c>
      <c r="S710" s="24">
        <v>0</v>
      </c>
      <c r="T710" s="24">
        <v>-11675403.01</v>
      </c>
      <c r="U710" s="24">
        <v>-11675403.01</v>
      </c>
      <c r="V710" s="24">
        <v>0</v>
      </c>
      <c r="W710" s="24">
        <f t="shared" si="139"/>
        <v>-11675403.01</v>
      </c>
      <c r="X710" s="25">
        <f t="shared" si="133"/>
        <v>0</v>
      </c>
      <c r="Y710" s="25">
        <f t="shared" si="134"/>
        <v>0</v>
      </c>
      <c r="Z710" s="25">
        <f t="shared" si="135"/>
        <v>0</v>
      </c>
      <c r="AA710" s="25">
        <f t="shared" si="136"/>
        <v>0</v>
      </c>
    </row>
    <row r="711" spans="1:27" ht="16" hidden="1" customHeight="1" outlineLevel="3" x14ac:dyDescent="0.35">
      <c r="A711" s="38"/>
      <c r="B711" s="38"/>
      <c r="C711" s="38" t="s">
        <v>470</v>
      </c>
      <c r="D711" s="38"/>
      <c r="E711" s="38"/>
      <c r="F711" s="47"/>
      <c r="G711" s="38"/>
      <c r="H711" s="38"/>
      <c r="I711" s="38"/>
      <c r="J711" s="48"/>
      <c r="K711" s="49">
        <f t="shared" ref="K711:W711" si="146">SUBTOTAL(9,K710:K710)</f>
        <v>0</v>
      </c>
      <c r="L711" s="49">
        <f t="shared" si="146"/>
        <v>0</v>
      </c>
      <c r="M711" s="49">
        <f t="shared" si="146"/>
        <v>11675403.01</v>
      </c>
      <c r="N711" s="49">
        <f t="shared" si="146"/>
        <v>0</v>
      </c>
      <c r="O711" s="49">
        <f t="shared" si="146"/>
        <v>0</v>
      </c>
      <c r="P711" s="49">
        <f t="shared" si="146"/>
        <v>11675403.01</v>
      </c>
      <c r="Q711" s="49">
        <f t="shared" si="146"/>
        <v>0</v>
      </c>
      <c r="R711" s="49">
        <f t="shared" si="146"/>
        <v>0</v>
      </c>
      <c r="S711" s="49">
        <f t="shared" si="146"/>
        <v>0</v>
      </c>
      <c r="T711" s="49">
        <f t="shared" si="146"/>
        <v>-11675403.01</v>
      </c>
      <c r="U711" s="49">
        <f t="shared" si="146"/>
        <v>-11675403.01</v>
      </c>
      <c r="V711" s="49">
        <f t="shared" si="146"/>
        <v>0</v>
      </c>
      <c r="W711" s="49">
        <f t="shared" si="146"/>
        <v>-11675403.01</v>
      </c>
      <c r="X711" s="50">
        <f t="shared" si="133"/>
        <v>0</v>
      </c>
      <c r="Y711" s="50">
        <f t="shared" si="134"/>
        <v>0</v>
      </c>
      <c r="Z711" s="50">
        <f t="shared" si="135"/>
        <v>0</v>
      </c>
      <c r="AA711" s="50">
        <f t="shared" si="136"/>
        <v>0</v>
      </c>
    </row>
    <row r="712" spans="1:27" ht="16" hidden="1" customHeight="1" outlineLevel="4" x14ac:dyDescent="0.35">
      <c r="A712" s="21" t="s">
        <v>374</v>
      </c>
      <c r="B712" s="21" t="s">
        <v>450</v>
      </c>
      <c r="C712" s="21">
        <v>6</v>
      </c>
      <c r="D712" s="21" t="s">
        <v>117</v>
      </c>
      <c r="E712" s="21" t="s">
        <v>53</v>
      </c>
      <c r="F712" s="22" t="s">
        <v>34</v>
      </c>
      <c r="G712" s="21">
        <v>1310</v>
      </c>
      <c r="H712" s="21">
        <v>709500000</v>
      </c>
      <c r="I712" s="21">
        <v>0</v>
      </c>
      <c r="J712" s="23" t="s">
        <v>118</v>
      </c>
      <c r="K712" s="24">
        <v>82114585</v>
      </c>
      <c r="L712" s="24">
        <v>82114585</v>
      </c>
      <c r="M712" s="24">
        <v>0</v>
      </c>
      <c r="N712" s="24">
        <f t="shared" si="138"/>
        <v>82114585</v>
      </c>
      <c r="O712" s="24">
        <v>0</v>
      </c>
      <c r="P712" s="24">
        <v>65523103.049999997</v>
      </c>
      <c r="Q712" s="24">
        <v>0</v>
      </c>
      <c r="R712" s="24">
        <v>16591481.949999999</v>
      </c>
      <c r="S712" s="24">
        <v>16591481.949999999</v>
      </c>
      <c r="T712" s="24">
        <v>0</v>
      </c>
      <c r="U712" s="24">
        <v>0</v>
      </c>
      <c r="V712" s="24">
        <v>0</v>
      </c>
      <c r="W712" s="24">
        <f t="shared" si="139"/>
        <v>0</v>
      </c>
      <c r="X712" s="25">
        <f t="shared" si="133"/>
        <v>0.20205280158208191</v>
      </c>
      <c r="Y712" s="25">
        <f t="shared" si="134"/>
        <v>0.20205280158208191</v>
      </c>
      <c r="Z712" s="25">
        <f t="shared" si="135"/>
        <v>0.79794719841791806</v>
      </c>
      <c r="AA712" s="25">
        <f t="shared" si="136"/>
        <v>1</v>
      </c>
    </row>
    <row r="713" spans="1:27" ht="16" hidden="1" customHeight="1" outlineLevel="4" x14ac:dyDescent="0.35">
      <c r="A713" s="21" t="s">
        <v>374</v>
      </c>
      <c r="B713" s="21" t="s">
        <v>450</v>
      </c>
      <c r="C713" s="21">
        <v>6</v>
      </c>
      <c r="D713" s="21" t="s">
        <v>117</v>
      </c>
      <c r="E713" s="21" t="s">
        <v>119</v>
      </c>
      <c r="F713" s="22" t="s">
        <v>34</v>
      </c>
      <c r="G713" s="21">
        <v>1310</v>
      </c>
      <c r="H713" s="21">
        <v>709500000</v>
      </c>
      <c r="I713" s="21">
        <v>0</v>
      </c>
      <c r="J713" s="23" t="s">
        <v>120</v>
      </c>
      <c r="K713" s="24">
        <v>191358110</v>
      </c>
      <c r="L713" s="24">
        <v>191358110</v>
      </c>
      <c r="M713" s="24">
        <v>0</v>
      </c>
      <c r="N713" s="24">
        <f t="shared" si="138"/>
        <v>191358110</v>
      </c>
      <c r="O713" s="24">
        <v>0</v>
      </c>
      <c r="P713" s="24">
        <v>108067123.92</v>
      </c>
      <c r="Q713" s="24">
        <v>0</v>
      </c>
      <c r="R713" s="24">
        <v>83290986.079999998</v>
      </c>
      <c r="S713" s="24">
        <v>83290986.079999998</v>
      </c>
      <c r="T713" s="24">
        <v>0</v>
      </c>
      <c r="U713" s="24">
        <v>0</v>
      </c>
      <c r="V713" s="24">
        <v>0</v>
      </c>
      <c r="W713" s="24">
        <f t="shared" si="139"/>
        <v>0</v>
      </c>
      <c r="X713" s="25">
        <f t="shared" si="133"/>
        <v>0.43526237837528808</v>
      </c>
      <c r="Y713" s="25">
        <f t="shared" si="134"/>
        <v>0.43526237837528808</v>
      </c>
      <c r="Z713" s="25">
        <f t="shared" si="135"/>
        <v>0.56473762162471197</v>
      </c>
      <c r="AA713" s="25">
        <f t="shared" si="136"/>
        <v>1</v>
      </c>
    </row>
    <row r="714" spans="1:27" ht="16" hidden="1" customHeight="1" outlineLevel="4" x14ac:dyDescent="0.35">
      <c r="A714" s="21" t="s">
        <v>374</v>
      </c>
      <c r="B714" s="21" t="s">
        <v>450</v>
      </c>
      <c r="C714" s="21">
        <v>6</v>
      </c>
      <c r="D714" s="21" t="s">
        <v>117</v>
      </c>
      <c r="E714" s="21" t="s">
        <v>121</v>
      </c>
      <c r="F714" s="22" t="s">
        <v>34</v>
      </c>
      <c r="G714" s="21">
        <v>1310</v>
      </c>
      <c r="H714" s="21">
        <v>709500000</v>
      </c>
      <c r="I714" s="21">
        <v>0</v>
      </c>
      <c r="J714" s="23" t="s">
        <v>122</v>
      </c>
      <c r="K714" s="24">
        <v>1237103459</v>
      </c>
      <c r="L714" s="24">
        <v>1237103459</v>
      </c>
      <c r="M714" s="24">
        <v>0</v>
      </c>
      <c r="N714" s="24">
        <f t="shared" si="138"/>
        <v>1237103459</v>
      </c>
      <c r="O714" s="24">
        <v>0</v>
      </c>
      <c r="P714" s="24">
        <v>606103740.38</v>
      </c>
      <c r="Q714" s="24">
        <v>0</v>
      </c>
      <c r="R714" s="24">
        <v>630999718.62</v>
      </c>
      <c r="S714" s="24">
        <v>630999718.62</v>
      </c>
      <c r="T714" s="24">
        <v>0</v>
      </c>
      <c r="U714" s="24">
        <v>0</v>
      </c>
      <c r="V714" s="24">
        <v>0</v>
      </c>
      <c r="W714" s="24">
        <f t="shared" si="139"/>
        <v>0</v>
      </c>
      <c r="X714" s="25">
        <f t="shared" si="133"/>
        <v>0.5100622054117141</v>
      </c>
      <c r="Y714" s="25">
        <f t="shared" si="134"/>
        <v>0.5100622054117141</v>
      </c>
      <c r="Z714" s="25">
        <f t="shared" si="135"/>
        <v>0.4899377945882859</v>
      </c>
      <c r="AA714" s="25">
        <f t="shared" si="136"/>
        <v>1</v>
      </c>
    </row>
    <row r="715" spans="1:27" ht="16" hidden="1" customHeight="1" outlineLevel="4" x14ac:dyDescent="0.35">
      <c r="A715" s="21" t="s">
        <v>374</v>
      </c>
      <c r="B715" s="21" t="s">
        <v>450</v>
      </c>
      <c r="C715" s="21">
        <v>6</v>
      </c>
      <c r="D715" s="21" t="s">
        <v>117</v>
      </c>
      <c r="E715" s="21" t="s">
        <v>297</v>
      </c>
      <c r="F715" s="22" t="s">
        <v>34</v>
      </c>
      <c r="G715" s="21">
        <v>1310</v>
      </c>
      <c r="H715" s="21">
        <v>709500000</v>
      </c>
      <c r="I715" s="21">
        <v>0</v>
      </c>
      <c r="J715" s="23" t="s">
        <v>451</v>
      </c>
      <c r="K715" s="24">
        <v>23647783</v>
      </c>
      <c r="L715" s="24">
        <v>23647783</v>
      </c>
      <c r="M715" s="24">
        <v>0</v>
      </c>
      <c r="N715" s="24">
        <f t="shared" si="138"/>
        <v>23647783</v>
      </c>
      <c r="O715" s="24">
        <v>0</v>
      </c>
      <c r="P715" s="24">
        <v>3834314.23</v>
      </c>
      <c r="Q715" s="24">
        <v>0</v>
      </c>
      <c r="R715" s="24">
        <v>7989579.7699999996</v>
      </c>
      <c r="S715" s="24">
        <v>7989579.7699999996</v>
      </c>
      <c r="T715" s="24">
        <v>0</v>
      </c>
      <c r="U715" s="24">
        <v>11823889</v>
      </c>
      <c r="V715" s="24">
        <v>0</v>
      </c>
      <c r="W715" s="24">
        <f t="shared" si="139"/>
        <v>11823889</v>
      </c>
      <c r="X715" s="25">
        <f t="shared" si="133"/>
        <v>0.33785745454447036</v>
      </c>
      <c r="Y715" s="25">
        <f t="shared" si="134"/>
        <v>0.33785745454447036</v>
      </c>
      <c r="Z715" s="25">
        <f t="shared" si="135"/>
        <v>0.16214265117368507</v>
      </c>
      <c r="AA715" s="25">
        <f t="shared" si="136"/>
        <v>0.50000010571815545</v>
      </c>
    </row>
    <row r="716" spans="1:27" ht="16" hidden="1" customHeight="1" outlineLevel="4" x14ac:dyDescent="0.35">
      <c r="A716" s="21" t="s">
        <v>374</v>
      </c>
      <c r="B716" s="21" t="s">
        <v>450</v>
      </c>
      <c r="C716" s="21">
        <v>6</v>
      </c>
      <c r="D716" s="21" t="s">
        <v>117</v>
      </c>
      <c r="E716" s="21" t="s">
        <v>123</v>
      </c>
      <c r="F716" s="22" t="s">
        <v>34</v>
      </c>
      <c r="G716" s="21">
        <v>1310</v>
      </c>
      <c r="H716" s="21">
        <v>709500000</v>
      </c>
      <c r="I716" s="21">
        <v>0</v>
      </c>
      <c r="J716" s="23" t="s">
        <v>452</v>
      </c>
      <c r="K716" s="24">
        <v>535596</v>
      </c>
      <c r="L716" s="24">
        <v>535596</v>
      </c>
      <c r="M716" s="24">
        <v>0</v>
      </c>
      <c r="N716" s="24">
        <f t="shared" si="138"/>
        <v>535596</v>
      </c>
      <c r="O716" s="24">
        <v>0</v>
      </c>
      <c r="P716" s="24">
        <v>86842.9</v>
      </c>
      <c r="Q716" s="24">
        <v>0</v>
      </c>
      <c r="R716" s="24">
        <v>180955.1</v>
      </c>
      <c r="S716" s="24">
        <v>180955.1</v>
      </c>
      <c r="T716" s="24">
        <v>0</v>
      </c>
      <c r="U716" s="24">
        <v>267798</v>
      </c>
      <c r="V716" s="24">
        <v>0</v>
      </c>
      <c r="W716" s="24">
        <f t="shared" si="139"/>
        <v>267798</v>
      </c>
      <c r="X716" s="25">
        <f t="shared" si="133"/>
        <v>0.3378574522587921</v>
      </c>
      <c r="Y716" s="25">
        <f t="shared" si="134"/>
        <v>0.3378574522587921</v>
      </c>
      <c r="Z716" s="25">
        <f t="shared" si="135"/>
        <v>0.16214254774120793</v>
      </c>
      <c r="AA716" s="25">
        <f t="shared" si="136"/>
        <v>0.5</v>
      </c>
    </row>
    <row r="717" spans="1:27" ht="16" hidden="1" customHeight="1" outlineLevel="4" x14ac:dyDescent="0.35">
      <c r="A717" s="21" t="s">
        <v>374</v>
      </c>
      <c r="B717" s="21" t="s">
        <v>450</v>
      </c>
      <c r="C717" s="21">
        <v>6</v>
      </c>
      <c r="D717" s="21" t="s">
        <v>165</v>
      </c>
      <c r="E717" s="21" t="s">
        <v>33</v>
      </c>
      <c r="F717" s="22" t="s">
        <v>34</v>
      </c>
      <c r="G717" s="21">
        <v>1320</v>
      </c>
      <c r="H717" s="21">
        <v>709500000</v>
      </c>
      <c r="I717" s="21">
        <v>0</v>
      </c>
      <c r="J717" s="23" t="s">
        <v>166</v>
      </c>
      <c r="K717" s="24">
        <v>232169569</v>
      </c>
      <c r="L717" s="24">
        <v>232169569</v>
      </c>
      <c r="M717" s="24">
        <v>0</v>
      </c>
      <c r="N717" s="24">
        <f t="shared" si="138"/>
        <v>232169569</v>
      </c>
      <c r="O717" s="24">
        <v>0</v>
      </c>
      <c r="P717" s="24">
        <v>0</v>
      </c>
      <c r="Q717" s="24">
        <v>0</v>
      </c>
      <c r="R717" s="24">
        <v>35860985.200000003</v>
      </c>
      <c r="S717" s="24">
        <v>35860985.200000003</v>
      </c>
      <c r="T717" s="24">
        <v>196308583.80000001</v>
      </c>
      <c r="U717" s="24">
        <v>196308583.80000001</v>
      </c>
      <c r="V717" s="24">
        <v>0</v>
      </c>
      <c r="W717" s="24">
        <f t="shared" si="139"/>
        <v>196308583.80000001</v>
      </c>
      <c r="X717" s="25">
        <f t="shared" si="133"/>
        <v>0.15446031689019504</v>
      </c>
      <c r="Y717" s="25">
        <f t="shared" si="134"/>
        <v>0.15446031689019504</v>
      </c>
      <c r="Z717" s="25">
        <f t="shared" si="135"/>
        <v>0</v>
      </c>
      <c r="AA717" s="25">
        <f t="shared" si="136"/>
        <v>0.15446031689019504</v>
      </c>
    </row>
    <row r="718" spans="1:27" ht="16" hidden="1" customHeight="1" outlineLevel="4" x14ac:dyDescent="0.35">
      <c r="A718" s="21" t="s">
        <v>374</v>
      </c>
      <c r="B718" s="21" t="s">
        <v>450</v>
      </c>
      <c r="C718" s="21">
        <v>6</v>
      </c>
      <c r="D718" s="21" t="s">
        <v>311</v>
      </c>
      <c r="E718" s="21" t="s">
        <v>53</v>
      </c>
      <c r="F718" s="22" t="s">
        <v>34</v>
      </c>
      <c r="G718" s="21">
        <v>1320</v>
      </c>
      <c r="H718" s="21">
        <v>709500000</v>
      </c>
      <c r="I718" s="21">
        <v>0</v>
      </c>
      <c r="J718" s="23" t="s">
        <v>453</v>
      </c>
      <c r="K718" s="24">
        <v>14486025</v>
      </c>
      <c r="L718" s="24">
        <v>14486025</v>
      </c>
      <c r="M718" s="24">
        <v>0</v>
      </c>
      <c r="N718" s="24">
        <f t="shared" si="138"/>
        <v>14486025</v>
      </c>
      <c r="O718" s="24">
        <v>0</v>
      </c>
      <c r="P718" s="24">
        <v>1207169</v>
      </c>
      <c r="Q718" s="24">
        <v>0</v>
      </c>
      <c r="R718" s="24">
        <v>6035845</v>
      </c>
      <c r="S718" s="24">
        <v>6035845</v>
      </c>
      <c r="T718" s="24">
        <v>0</v>
      </c>
      <c r="U718" s="24">
        <v>7243011</v>
      </c>
      <c r="V718" s="24">
        <v>0</v>
      </c>
      <c r="W718" s="24">
        <f t="shared" si="139"/>
        <v>7243011</v>
      </c>
      <c r="X718" s="25">
        <f t="shared" si="133"/>
        <v>0.416666752956729</v>
      </c>
      <c r="Y718" s="25">
        <f t="shared" si="134"/>
        <v>0.416666752956729</v>
      </c>
      <c r="Z718" s="25">
        <f t="shared" si="135"/>
        <v>8.3333350591345792E-2</v>
      </c>
      <c r="AA718" s="25">
        <f t="shared" si="136"/>
        <v>0.50000010354807478</v>
      </c>
    </row>
    <row r="719" spans="1:27" ht="16" hidden="1" customHeight="1" outlineLevel="4" x14ac:dyDescent="0.35">
      <c r="A719" s="21" t="s">
        <v>374</v>
      </c>
      <c r="B719" s="21" t="s">
        <v>450</v>
      </c>
      <c r="C719" s="21">
        <v>6</v>
      </c>
      <c r="D719" s="21" t="s">
        <v>384</v>
      </c>
      <c r="E719" s="21" t="s">
        <v>33</v>
      </c>
      <c r="F719" s="22" t="s">
        <v>34</v>
      </c>
      <c r="G719" s="21">
        <v>1320</v>
      </c>
      <c r="H719" s="21">
        <v>709500000</v>
      </c>
      <c r="I719" s="21">
        <v>0</v>
      </c>
      <c r="J719" s="23" t="s">
        <v>385</v>
      </c>
      <c r="K719" s="24">
        <v>880000</v>
      </c>
      <c r="L719" s="24">
        <v>880000</v>
      </c>
      <c r="M719" s="24">
        <v>0</v>
      </c>
      <c r="N719" s="24">
        <f t="shared" si="138"/>
        <v>880000</v>
      </c>
      <c r="O719" s="24">
        <v>0</v>
      </c>
      <c r="P719" s="24">
        <v>440000</v>
      </c>
      <c r="Q719" s="24">
        <v>0</v>
      </c>
      <c r="R719" s="24">
        <v>0</v>
      </c>
      <c r="S719" s="24">
        <v>0</v>
      </c>
      <c r="T719" s="24">
        <v>0</v>
      </c>
      <c r="U719" s="24">
        <v>440000</v>
      </c>
      <c r="V719" s="24">
        <v>0</v>
      </c>
      <c r="W719" s="24">
        <f t="shared" si="139"/>
        <v>440000</v>
      </c>
      <c r="X719" s="25">
        <f t="shared" si="133"/>
        <v>0</v>
      </c>
      <c r="Y719" s="25">
        <f t="shared" si="134"/>
        <v>0</v>
      </c>
      <c r="Z719" s="25">
        <f t="shared" si="135"/>
        <v>0.5</v>
      </c>
      <c r="AA719" s="25">
        <f t="shared" si="136"/>
        <v>0.5</v>
      </c>
    </row>
    <row r="720" spans="1:27" ht="16" hidden="1" customHeight="1" outlineLevel="3" x14ac:dyDescent="0.35">
      <c r="A720" s="38"/>
      <c r="B720" s="38"/>
      <c r="C720" s="38" t="s">
        <v>473</v>
      </c>
      <c r="D720" s="38"/>
      <c r="E720" s="38"/>
      <c r="F720" s="47"/>
      <c r="G720" s="38"/>
      <c r="H720" s="38"/>
      <c r="I720" s="38"/>
      <c r="J720" s="48"/>
      <c r="K720" s="49">
        <f t="shared" ref="K720:W720" si="147">SUBTOTAL(9,K712:K719)</f>
        <v>1782295127</v>
      </c>
      <c r="L720" s="49">
        <f t="shared" si="147"/>
        <v>1782295127</v>
      </c>
      <c r="M720" s="49">
        <f t="shared" si="147"/>
        <v>0</v>
      </c>
      <c r="N720" s="49">
        <f t="shared" si="147"/>
        <v>1782295127</v>
      </c>
      <c r="O720" s="49">
        <f t="shared" si="147"/>
        <v>0</v>
      </c>
      <c r="P720" s="49">
        <f t="shared" si="147"/>
        <v>785262293.48000002</v>
      </c>
      <c r="Q720" s="49">
        <f t="shared" si="147"/>
        <v>0</v>
      </c>
      <c r="R720" s="49">
        <f t="shared" si="147"/>
        <v>780949551.72000003</v>
      </c>
      <c r="S720" s="49">
        <f t="shared" si="147"/>
        <v>780949551.72000003</v>
      </c>
      <c r="T720" s="49">
        <f t="shared" si="147"/>
        <v>196308583.80000001</v>
      </c>
      <c r="U720" s="49">
        <f t="shared" si="147"/>
        <v>216083281.80000001</v>
      </c>
      <c r="V720" s="49">
        <f t="shared" si="147"/>
        <v>0</v>
      </c>
      <c r="W720" s="49">
        <f t="shared" si="147"/>
        <v>216083281.80000001</v>
      </c>
      <c r="X720" s="50">
        <f t="shared" si="133"/>
        <v>0.43817072710876576</v>
      </c>
      <c r="Y720" s="50">
        <f t="shared" si="134"/>
        <v>0.43817072710876576</v>
      </c>
      <c r="Z720" s="50">
        <f t="shared" si="135"/>
        <v>0.44059049569516107</v>
      </c>
      <c r="AA720" s="50">
        <f t="shared" si="136"/>
        <v>0.87876122280392677</v>
      </c>
    </row>
    <row r="721" spans="1:27" ht="16" hidden="1" customHeight="1" outlineLevel="4" x14ac:dyDescent="0.35">
      <c r="A721" s="21" t="s">
        <v>374</v>
      </c>
      <c r="B721" s="21" t="s">
        <v>450</v>
      </c>
      <c r="C721" s="21">
        <v>7</v>
      </c>
      <c r="D721" s="21" t="s">
        <v>437</v>
      </c>
      <c r="E721" s="21" t="s">
        <v>435</v>
      </c>
      <c r="F721" s="22" t="s">
        <v>432</v>
      </c>
      <c r="G721" s="21">
        <v>2320</v>
      </c>
      <c r="H721" s="21">
        <v>709500000</v>
      </c>
      <c r="I721" s="21">
        <v>0</v>
      </c>
      <c r="J721" s="23" t="s">
        <v>438</v>
      </c>
      <c r="K721" s="24">
        <v>50354913</v>
      </c>
      <c r="L721" s="24">
        <v>50354913</v>
      </c>
      <c r="M721" s="24">
        <v>0</v>
      </c>
      <c r="N721" s="24">
        <f t="shared" si="138"/>
        <v>50354913</v>
      </c>
      <c r="O721" s="24">
        <v>0</v>
      </c>
      <c r="P721" s="24">
        <v>25177455</v>
      </c>
      <c r="Q721" s="24">
        <v>0</v>
      </c>
      <c r="R721" s="24">
        <v>0</v>
      </c>
      <c r="S721" s="24">
        <v>0</v>
      </c>
      <c r="T721" s="24">
        <v>0</v>
      </c>
      <c r="U721" s="24">
        <v>25177458</v>
      </c>
      <c r="V721" s="24">
        <v>0</v>
      </c>
      <c r="W721" s="24">
        <f t="shared" si="139"/>
        <v>25177458</v>
      </c>
      <c r="X721" s="25">
        <f t="shared" ref="X721:X725" si="148">IFERROR(($R721/$L721),0)</f>
        <v>0</v>
      </c>
      <c r="Y721" s="25">
        <f t="shared" ref="Y721:Y725" si="149">IFERROR(($R721/$N721),0)</f>
        <v>0</v>
      </c>
      <c r="Z721" s="25">
        <f t="shared" ref="Z721:Z725" si="150">IFERROR((($O721+$P721+$Q721)/$N721),0)</f>
        <v>0.49999997021144688</v>
      </c>
      <c r="AA721" s="25">
        <f t="shared" ref="AA721:AA725" si="151">$Y721+$Z721</f>
        <v>0.49999997021144688</v>
      </c>
    </row>
    <row r="722" spans="1:27" ht="16" hidden="1" customHeight="1" outlineLevel="3" x14ac:dyDescent="0.35">
      <c r="A722" s="38"/>
      <c r="B722" s="38"/>
      <c r="C722" s="38" t="s">
        <v>474</v>
      </c>
      <c r="D722" s="38"/>
      <c r="E722" s="38"/>
      <c r="F722" s="47"/>
      <c r="G722" s="38"/>
      <c r="H722" s="38"/>
      <c r="I722" s="38"/>
      <c r="J722" s="48"/>
      <c r="K722" s="49">
        <f t="shared" ref="K722:W722" si="152">SUBTOTAL(9,K721:K721)</f>
        <v>50354913</v>
      </c>
      <c r="L722" s="49">
        <f t="shared" si="152"/>
        <v>50354913</v>
      </c>
      <c r="M722" s="49">
        <f t="shared" si="152"/>
        <v>0</v>
      </c>
      <c r="N722" s="49">
        <f t="shared" si="152"/>
        <v>50354913</v>
      </c>
      <c r="O722" s="49">
        <f t="shared" si="152"/>
        <v>0</v>
      </c>
      <c r="P722" s="49">
        <f t="shared" si="152"/>
        <v>25177455</v>
      </c>
      <c r="Q722" s="49">
        <f t="shared" si="152"/>
        <v>0</v>
      </c>
      <c r="R722" s="49">
        <f t="shared" si="152"/>
        <v>0</v>
      </c>
      <c r="S722" s="49">
        <f t="shared" si="152"/>
        <v>0</v>
      </c>
      <c r="T722" s="49">
        <f t="shared" si="152"/>
        <v>0</v>
      </c>
      <c r="U722" s="49">
        <f t="shared" si="152"/>
        <v>25177458</v>
      </c>
      <c r="V722" s="49">
        <f t="shared" si="152"/>
        <v>0</v>
      </c>
      <c r="W722" s="49">
        <f t="shared" si="152"/>
        <v>25177458</v>
      </c>
      <c r="X722" s="50">
        <f t="shared" si="148"/>
        <v>0</v>
      </c>
      <c r="Y722" s="50">
        <f t="shared" si="149"/>
        <v>0</v>
      </c>
      <c r="Z722" s="50">
        <f t="shared" si="150"/>
        <v>0.49999997021144688</v>
      </c>
      <c r="AA722" s="50">
        <f t="shared" si="151"/>
        <v>0.49999997021144688</v>
      </c>
    </row>
    <row r="723" spans="1:27" ht="16" customHeight="1" outlineLevel="2" collapsed="1" x14ac:dyDescent="0.35">
      <c r="A723" s="38"/>
      <c r="B723" s="38" t="s">
        <v>468</v>
      </c>
      <c r="C723" s="38"/>
      <c r="D723" s="38"/>
      <c r="E723" s="38"/>
      <c r="F723" s="47"/>
      <c r="G723" s="38"/>
      <c r="H723" s="38"/>
      <c r="I723" s="38"/>
      <c r="J723" s="48"/>
      <c r="K723" s="49">
        <f t="shared" ref="K723:W723" si="153">SUBTOTAL(9,K694:K721)</f>
        <v>99843189232</v>
      </c>
      <c r="L723" s="49">
        <f t="shared" si="153"/>
        <v>99843189232</v>
      </c>
      <c r="M723" s="49">
        <f t="shared" si="153"/>
        <v>11675403.01</v>
      </c>
      <c r="N723" s="49">
        <f t="shared" si="153"/>
        <v>99843189232</v>
      </c>
      <c r="O723" s="49">
        <f t="shared" si="153"/>
        <v>0</v>
      </c>
      <c r="P723" s="49">
        <f t="shared" si="153"/>
        <v>9212902530.9799995</v>
      </c>
      <c r="Q723" s="49">
        <f t="shared" si="153"/>
        <v>0</v>
      </c>
      <c r="R723" s="49">
        <f t="shared" si="153"/>
        <v>42351287281.299988</v>
      </c>
      <c r="S723" s="49">
        <f t="shared" si="153"/>
        <v>42351287281.299988</v>
      </c>
      <c r="T723" s="49">
        <f t="shared" si="153"/>
        <v>48234047263.719994</v>
      </c>
      <c r="U723" s="49">
        <f t="shared" si="153"/>
        <v>48278999419.719994</v>
      </c>
      <c r="V723" s="49">
        <f t="shared" si="153"/>
        <v>0</v>
      </c>
      <c r="W723" s="49">
        <f t="shared" si="153"/>
        <v>48278999419.719994</v>
      </c>
      <c r="X723" s="50">
        <f t="shared" si="148"/>
        <v>0.424178029638964</v>
      </c>
      <c r="Y723" s="50">
        <f t="shared" si="149"/>
        <v>0.424178029638964</v>
      </c>
      <c r="Z723" s="50">
        <f t="shared" si="150"/>
        <v>9.2273720439483328E-2</v>
      </c>
      <c r="AA723" s="50">
        <f t="shared" si="151"/>
        <v>0.51645175007844735</v>
      </c>
    </row>
    <row r="724" spans="1:27" ht="16" customHeight="1" outlineLevel="1" x14ac:dyDescent="0.35">
      <c r="A724" s="40" t="s">
        <v>462</v>
      </c>
      <c r="B724" s="40"/>
      <c r="C724" s="40"/>
      <c r="D724" s="40"/>
      <c r="E724" s="40"/>
      <c r="F724" s="41"/>
      <c r="G724" s="40"/>
      <c r="H724" s="40"/>
      <c r="I724" s="40"/>
      <c r="J724" s="42"/>
      <c r="K724" s="43">
        <f t="shared" ref="K724:W724" si="154">SUBTOTAL(9,K539:K721)</f>
        <v>1629787869469</v>
      </c>
      <c r="L724" s="43">
        <f t="shared" si="154"/>
        <v>1629787869469</v>
      </c>
      <c r="M724" s="43">
        <f t="shared" si="154"/>
        <v>-259383316</v>
      </c>
      <c r="N724" s="43">
        <f t="shared" si="154"/>
        <v>1629787869469</v>
      </c>
      <c r="O724" s="43">
        <f t="shared" si="154"/>
        <v>1637240</v>
      </c>
      <c r="P724" s="43">
        <f t="shared" si="154"/>
        <v>138940412540.16003</v>
      </c>
      <c r="Q724" s="43">
        <f t="shared" si="154"/>
        <v>0</v>
      </c>
      <c r="R724" s="43">
        <f t="shared" si="154"/>
        <v>715259025730.59985</v>
      </c>
      <c r="S724" s="43">
        <f t="shared" si="154"/>
        <v>715258977820.59985</v>
      </c>
      <c r="T724" s="43">
        <f t="shared" si="154"/>
        <v>766787972392.89026</v>
      </c>
      <c r="U724" s="43">
        <f t="shared" si="154"/>
        <v>775586793958.24023</v>
      </c>
      <c r="V724" s="43">
        <f t="shared" si="154"/>
        <v>33361759</v>
      </c>
      <c r="W724" s="43">
        <f t="shared" si="154"/>
        <v>775553432199.24023</v>
      </c>
      <c r="X724" s="44">
        <f t="shared" si="148"/>
        <v>0.43886633293180533</v>
      </c>
      <c r="Y724" s="44">
        <f t="shared" si="149"/>
        <v>0.43886633293180533</v>
      </c>
      <c r="Z724" s="44">
        <f t="shared" si="150"/>
        <v>8.5251616104756414E-2</v>
      </c>
      <c r="AA724" s="44">
        <f t="shared" si="151"/>
        <v>0.52411794903656173</v>
      </c>
    </row>
    <row r="725" spans="1:27" ht="16" customHeight="1" x14ac:dyDescent="0.35">
      <c r="A725" s="54" t="s">
        <v>463</v>
      </c>
      <c r="B725" s="54"/>
      <c r="C725" s="54"/>
      <c r="D725" s="54"/>
      <c r="E725" s="54"/>
      <c r="F725" s="55"/>
      <c r="G725" s="54"/>
      <c r="H725" s="54"/>
      <c r="I725" s="54"/>
      <c r="J725" s="56"/>
      <c r="K725" s="57">
        <f t="shared" ref="K725:W725" si="155">SUBTOTAL(9,K13:K721)</f>
        <v>2771516678428</v>
      </c>
      <c r="L725" s="57">
        <f t="shared" si="155"/>
        <v>2771516678428</v>
      </c>
      <c r="M725" s="57">
        <f t="shared" si="155"/>
        <v>-9.3132257461547852E-9</v>
      </c>
      <c r="N725" s="57">
        <f t="shared" si="155"/>
        <v>2771516678428</v>
      </c>
      <c r="O725" s="57">
        <f t="shared" si="155"/>
        <v>2579024373.2699995</v>
      </c>
      <c r="P725" s="57">
        <f t="shared" si="155"/>
        <v>252793666074.41998</v>
      </c>
      <c r="Q725" s="57">
        <f t="shared" si="155"/>
        <v>1402022674.5400002</v>
      </c>
      <c r="R725" s="57">
        <f t="shared" si="155"/>
        <v>1172213062109.7104</v>
      </c>
      <c r="S725" s="57">
        <f t="shared" si="155"/>
        <v>1172139154479.4905</v>
      </c>
      <c r="T725" s="57">
        <f t="shared" si="155"/>
        <v>844624892924.59021</v>
      </c>
      <c r="U725" s="57">
        <f t="shared" si="155"/>
        <v>1342528903196.0596</v>
      </c>
      <c r="V725" s="57">
        <f t="shared" si="155"/>
        <v>20988544068</v>
      </c>
      <c r="W725" s="57">
        <f t="shared" si="155"/>
        <v>1321540359128.0598</v>
      </c>
      <c r="X725" s="52">
        <f t="shared" si="148"/>
        <v>0.42295002993616765</v>
      </c>
      <c r="Y725" s="52">
        <f t="shared" si="149"/>
        <v>0.42295002993616765</v>
      </c>
      <c r="Z725" s="52">
        <f t="shared" si="150"/>
        <v>9.2647724302302309E-2</v>
      </c>
      <c r="AA725" s="52">
        <f t="shared" si="151"/>
        <v>0.51559775423846999</v>
      </c>
    </row>
    <row r="833" spans="1:27" s="36" customFormat="1" x14ac:dyDescent="0.35">
      <c r="A833" s="30"/>
      <c r="B833" s="30"/>
      <c r="C833" s="30"/>
      <c r="D833" s="30"/>
      <c r="E833" s="30"/>
      <c r="F833" s="31"/>
      <c r="G833" s="30"/>
      <c r="H833" s="30"/>
      <c r="I833" s="30"/>
      <c r="J833" s="32"/>
      <c r="K833" s="33"/>
      <c r="L833" s="33"/>
      <c r="N833" s="33"/>
      <c r="O833" s="33"/>
      <c r="P833" s="33"/>
      <c r="Q833" s="33"/>
      <c r="R833" s="33"/>
      <c r="S833" s="33"/>
      <c r="T833" s="33"/>
      <c r="U833" s="33"/>
      <c r="V833" s="33"/>
      <c r="W833" s="33"/>
      <c r="X833" s="34"/>
      <c r="Y833" s="34"/>
      <c r="Z833" s="34"/>
      <c r="AA833" s="34"/>
    </row>
    <row r="835" spans="1:27" s="33" customFormat="1" x14ac:dyDescent="0.35">
      <c r="A835" s="30"/>
      <c r="B835" s="30"/>
      <c r="C835" s="30"/>
      <c r="D835" s="30"/>
      <c r="E835" s="30"/>
      <c r="F835" s="31"/>
      <c r="G835" s="30"/>
      <c r="H835" s="30"/>
      <c r="I835" s="30"/>
      <c r="J835" s="32"/>
      <c r="K835" s="35"/>
      <c r="L835" s="35"/>
      <c r="M835" s="35"/>
      <c r="N835" s="35"/>
      <c r="O835" s="35"/>
      <c r="P835" s="35"/>
      <c r="Q835" s="35"/>
      <c r="R835" s="35"/>
      <c r="S835" s="35"/>
      <c r="T835" s="35"/>
      <c r="U835" s="35"/>
      <c r="V835" s="35"/>
      <c r="X835" s="34"/>
      <c r="Y835" s="34"/>
      <c r="Z835" s="34"/>
      <c r="AA835" s="34"/>
    </row>
  </sheetData>
  <autoFilter ref="A12:AA724" xr:uid="{E1BC108B-10FD-4934-9236-FF1085798E86}"/>
  <mergeCells count="4">
    <mergeCell ref="A6:AA6"/>
    <mergeCell ref="A7:AA7"/>
    <mergeCell ref="A8:AA8"/>
    <mergeCell ref="A9:AA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6DFE-6FF7-41C3-A865-31F943046A49}">
  <sheetPr>
    <tabColor theme="1"/>
  </sheetPr>
  <dimension ref="A6:AA754"/>
  <sheetViews>
    <sheetView showGridLines="0" workbookViewId="0">
      <selection activeCell="J25" sqref="J25"/>
    </sheetView>
  </sheetViews>
  <sheetFormatPr baseColWidth="10" defaultColWidth="11.36328125" defaultRowHeight="14.5" outlineLevelRow="2" x14ac:dyDescent="0.35"/>
  <cols>
    <col min="1" max="1" width="14.7265625" style="30" customWidth="1"/>
    <col min="2" max="2" width="19.08984375" style="30" customWidth="1"/>
    <col min="3" max="3" width="13.6328125" style="30" customWidth="1"/>
    <col min="4" max="4" width="16" style="30" customWidth="1"/>
    <col min="5" max="5" width="11.7265625" style="30" bestFit="1" customWidth="1"/>
    <col min="6" max="6" width="11.7265625" style="31" customWidth="1"/>
    <col min="7" max="7" width="11.7265625" style="30" customWidth="1"/>
    <col min="8" max="8" width="12.26953125" style="30" customWidth="1"/>
    <col min="9" max="9" width="17.08984375" style="30" customWidth="1"/>
    <col min="10" max="10" width="52.36328125" style="32" customWidth="1"/>
    <col min="11" max="11" width="27.54296875" style="35" customWidth="1"/>
    <col min="12" max="12" width="27.36328125" style="35" customWidth="1"/>
    <col min="13" max="13" width="20.26953125" style="36" bestFit="1" customWidth="1"/>
    <col min="14" max="14" width="23.453125" style="33" bestFit="1" customWidth="1"/>
    <col min="15" max="15" width="18.90625" style="33" bestFit="1" customWidth="1"/>
    <col min="16" max="16" width="21.54296875" style="33" bestFit="1" customWidth="1"/>
    <col min="17" max="17" width="22.90625" style="33" customWidth="1"/>
    <col min="18" max="19" width="23.453125" style="33" bestFit="1" customWidth="1"/>
    <col min="20" max="20" width="21.54296875" style="33" bestFit="1" customWidth="1"/>
    <col min="21" max="21" width="23.453125" style="33" bestFit="1" customWidth="1"/>
    <col min="22" max="22" width="20.1796875" style="33" bestFit="1" customWidth="1"/>
    <col min="23" max="23" width="28.1796875" style="33" customWidth="1"/>
    <col min="24" max="27" width="23.08984375" style="34" customWidth="1"/>
  </cols>
  <sheetData>
    <row r="6" spans="1:27" x14ac:dyDescent="0.35">
      <c r="A6" s="58" t="s">
        <v>578</v>
      </c>
      <c r="B6" s="58"/>
      <c r="C6" s="58"/>
      <c r="D6" s="58"/>
      <c r="E6" s="58"/>
      <c r="F6" s="58"/>
      <c r="G6" s="58"/>
      <c r="H6" s="58"/>
      <c r="I6" s="58"/>
      <c r="J6" s="58"/>
      <c r="K6" s="58"/>
      <c r="L6" s="58"/>
      <c r="M6" s="58"/>
      <c r="N6" s="58"/>
      <c r="O6" s="58"/>
      <c r="P6" s="58"/>
      <c r="Q6" s="58"/>
      <c r="R6" s="58"/>
      <c r="S6" s="58"/>
      <c r="T6" s="58"/>
      <c r="U6" s="58"/>
      <c r="V6" s="58"/>
      <c r="W6" s="58"/>
      <c r="X6" s="58"/>
      <c r="Y6" s="58"/>
      <c r="Z6" s="58"/>
      <c r="AA6" s="58"/>
    </row>
    <row r="7" spans="1:27" x14ac:dyDescent="0.35">
      <c r="A7" s="58" t="s">
        <v>1</v>
      </c>
      <c r="B7" s="58"/>
      <c r="C7" s="58"/>
      <c r="D7" s="58"/>
      <c r="E7" s="58"/>
      <c r="F7" s="58"/>
      <c r="G7" s="58"/>
      <c r="H7" s="58"/>
      <c r="I7" s="58"/>
      <c r="J7" s="58"/>
      <c r="K7" s="58"/>
      <c r="L7" s="58"/>
      <c r="M7" s="58"/>
      <c r="N7" s="58"/>
      <c r="O7" s="58"/>
      <c r="P7" s="58"/>
      <c r="Q7" s="58"/>
      <c r="R7" s="58"/>
      <c r="S7" s="58"/>
      <c r="T7" s="58"/>
      <c r="U7" s="58"/>
      <c r="V7" s="58"/>
      <c r="W7" s="58"/>
      <c r="X7" s="58"/>
      <c r="Y7" s="58"/>
      <c r="Z7" s="58"/>
      <c r="AA7" s="58"/>
    </row>
    <row r="8" spans="1:27" x14ac:dyDescent="0.35">
      <c r="A8" s="58" t="s">
        <v>2</v>
      </c>
      <c r="B8" s="58"/>
      <c r="C8" s="58"/>
      <c r="D8" s="58"/>
      <c r="E8" s="58"/>
      <c r="F8" s="58"/>
      <c r="G8" s="58"/>
      <c r="H8" s="58"/>
      <c r="I8" s="58"/>
      <c r="J8" s="58"/>
      <c r="K8" s="58"/>
      <c r="L8" s="58"/>
      <c r="M8" s="58"/>
      <c r="N8" s="58"/>
      <c r="O8" s="58"/>
      <c r="P8" s="58"/>
      <c r="Q8" s="58"/>
      <c r="R8" s="58"/>
      <c r="S8" s="58"/>
      <c r="T8" s="58"/>
      <c r="U8" s="58"/>
      <c r="V8" s="58"/>
      <c r="W8" s="58"/>
      <c r="X8" s="58"/>
      <c r="Y8" s="58"/>
      <c r="Z8" s="58"/>
      <c r="AA8" s="58"/>
    </row>
    <row r="9" spans="1:27" x14ac:dyDescent="0.35">
      <c r="A9" s="59"/>
      <c r="B9" s="59"/>
      <c r="C9" s="59"/>
      <c r="D9" s="59"/>
      <c r="E9" s="59"/>
      <c r="F9" s="59"/>
      <c r="G9" s="59"/>
      <c r="H9" s="59"/>
      <c r="I9" s="59"/>
      <c r="J9" s="59"/>
      <c r="K9" s="59"/>
      <c r="L9" s="59"/>
      <c r="M9" s="59"/>
      <c r="N9" s="59"/>
      <c r="O9" s="59"/>
      <c r="P9" s="59"/>
      <c r="Q9" s="59"/>
      <c r="R9" s="59"/>
      <c r="S9" s="59"/>
      <c r="T9" s="59"/>
      <c r="U9" s="59"/>
      <c r="V9" s="59"/>
      <c r="W9" s="59"/>
      <c r="X9" s="59"/>
      <c r="Y9" s="59"/>
      <c r="Z9" s="59"/>
      <c r="AA9" s="59"/>
    </row>
    <row r="10" spans="1:27" x14ac:dyDescent="0.35">
      <c r="A10" s="1" t="s">
        <v>3</v>
      </c>
      <c r="B10" s="2"/>
      <c r="C10" s="2"/>
      <c r="D10" s="2"/>
      <c r="E10" s="2"/>
      <c r="F10" s="3"/>
      <c r="G10" s="3"/>
      <c r="H10" s="3"/>
      <c r="I10" s="3"/>
      <c r="J10" s="4"/>
      <c r="K10" s="5"/>
      <c r="L10" s="5"/>
      <c r="M10" s="5"/>
      <c r="N10" s="6"/>
      <c r="O10" s="6"/>
      <c r="P10" s="7"/>
      <c r="Q10" s="7"/>
      <c r="R10" s="6"/>
      <c r="S10" s="6"/>
      <c r="T10" s="6"/>
      <c r="U10" s="6"/>
      <c r="V10" s="5"/>
      <c r="W10" s="5"/>
      <c r="X10" s="8"/>
      <c r="Y10" s="9"/>
      <c r="Z10" s="9"/>
      <c r="AA10" s="9"/>
    </row>
    <row r="11" spans="1:27" s="16" customFormat="1" x14ac:dyDescent="0.35">
      <c r="A11" s="10"/>
      <c r="B11" s="11"/>
      <c r="C11" s="11"/>
      <c r="D11" s="11"/>
      <c r="E11" s="11"/>
      <c r="F11" s="11"/>
      <c r="G11" s="11"/>
      <c r="H11" s="11"/>
      <c r="I11" s="11"/>
      <c r="J11" s="12"/>
      <c r="K11" s="5"/>
      <c r="L11" s="5"/>
      <c r="M11" s="5"/>
      <c r="N11" s="14"/>
      <c r="O11" s="6"/>
      <c r="P11" s="13"/>
      <c r="Q11" s="13"/>
      <c r="R11" s="14"/>
      <c r="S11" s="14"/>
      <c r="T11" s="14"/>
      <c r="U11" s="14"/>
      <c r="V11" s="15"/>
      <c r="W11" s="14"/>
      <c r="X11" s="37"/>
      <c r="Y11" s="37"/>
      <c r="Z11" s="37"/>
      <c r="AA11" s="37"/>
    </row>
    <row r="12" spans="1:27" ht="78.75" customHeight="1" x14ac:dyDescent="0.35">
      <c r="A12" s="17" t="s">
        <v>4</v>
      </c>
      <c r="B12" s="17" t="s">
        <v>5</v>
      </c>
      <c r="C12" s="17" t="s">
        <v>6</v>
      </c>
      <c r="D12" s="17" t="s">
        <v>7</v>
      </c>
      <c r="E12" s="17" t="s">
        <v>8</v>
      </c>
      <c r="F12" s="18" t="s">
        <v>9</v>
      </c>
      <c r="G12" s="17" t="s">
        <v>10</v>
      </c>
      <c r="H12" s="17" t="s">
        <v>11</v>
      </c>
      <c r="I12" s="17" t="s">
        <v>12</v>
      </c>
      <c r="J12" s="17" t="s">
        <v>13</v>
      </c>
      <c r="K12" s="19" t="s">
        <v>14</v>
      </c>
      <c r="L12" s="19" t="s">
        <v>15</v>
      </c>
      <c r="M12" s="19" t="s">
        <v>16</v>
      </c>
      <c r="N12" s="19" t="s">
        <v>17</v>
      </c>
      <c r="O12" s="19" t="s">
        <v>18</v>
      </c>
      <c r="P12" s="19" t="s">
        <v>19</v>
      </c>
      <c r="Q12" s="19" t="s">
        <v>20</v>
      </c>
      <c r="R12" s="19" t="s">
        <v>21</v>
      </c>
      <c r="S12" s="19" t="s">
        <v>22</v>
      </c>
      <c r="T12" s="19" t="s">
        <v>23</v>
      </c>
      <c r="U12" s="19" t="s">
        <v>24</v>
      </c>
      <c r="V12" s="19" t="s">
        <v>25</v>
      </c>
      <c r="W12" s="19" t="s">
        <v>475</v>
      </c>
      <c r="X12" s="20" t="s">
        <v>26</v>
      </c>
      <c r="Y12" s="20" t="s">
        <v>27</v>
      </c>
      <c r="Z12" s="20" t="s">
        <v>28</v>
      </c>
      <c r="AA12" s="20" t="s">
        <v>29</v>
      </c>
    </row>
    <row r="13" spans="1:27" ht="16" customHeight="1" outlineLevel="2" x14ac:dyDescent="0.35">
      <c r="A13" s="21" t="s">
        <v>30</v>
      </c>
      <c r="B13" s="21" t="s">
        <v>31</v>
      </c>
      <c r="C13" s="21">
        <v>0</v>
      </c>
      <c r="D13" s="21" t="s">
        <v>32</v>
      </c>
      <c r="E13" s="21" t="s">
        <v>33</v>
      </c>
      <c r="F13" s="22" t="s">
        <v>34</v>
      </c>
      <c r="G13" s="21">
        <v>1111</v>
      </c>
      <c r="H13" s="21">
        <v>709800000</v>
      </c>
      <c r="I13" s="21">
        <v>0</v>
      </c>
      <c r="J13" s="23" t="s">
        <v>35</v>
      </c>
      <c r="K13" s="24">
        <v>4042665312</v>
      </c>
      <c r="L13" s="24">
        <v>4042665312</v>
      </c>
      <c r="M13" s="24">
        <v>0</v>
      </c>
      <c r="N13" s="24">
        <f t="shared" ref="N13:N76" si="0">$L13</f>
        <v>4042665312</v>
      </c>
      <c r="O13" s="24">
        <v>0</v>
      </c>
      <c r="P13" s="24">
        <v>0</v>
      </c>
      <c r="Q13" s="24">
        <v>0</v>
      </c>
      <c r="R13" s="24">
        <v>1739025336.23</v>
      </c>
      <c r="S13" s="24">
        <v>1739025336.23</v>
      </c>
      <c r="T13" s="24">
        <v>2303639975.77</v>
      </c>
      <c r="U13" s="24">
        <v>2303639975.77</v>
      </c>
      <c r="V13" s="24">
        <v>0</v>
      </c>
      <c r="W13" s="24">
        <f t="shared" ref="W13:W76" si="1">$N13-($O13+$P13+$Q13+$R13+$V13)</f>
        <v>2303639975.77</v>
      </c>
      <c r="X13" s="25">
        <f>IFERROR(($R13/$L13),0)</f>
        <v>0.43016802085198191</v>
      </c>
      <c r="Y13" s="25">
        <f>IFERROR(($R13/$N13),0)</f>
        <v>0.43016802085198191</v>
      </c>
      <c r="Z13" s="25">
        <f>IFERROR((($O13+$P13+$Q13)/$N13),0)</f>
        <v>0</v>
      </c>
      <c r="AA13" s="25">
        <f>$Y13+$Z13</f>
        <v>0.43016802085198191</v>
      </c>
    </row>
    <row r="14" spans="1:27" ht="16" customHeight="1" outlineLevel="2" x14ac:dyDescent="0.35">
      <c r="A14" s="21" t="s">
        <v>30</v>
      </c>
      <c r="B14" s="21" t="s">
        <v>31</v>
      </c>
      <c r="C14" s="21">
        <v>0</v>
      </c>
      <c r="D14" s="21" t="s">
        <v>36</v>
      </c>
      <c r="E14" s="21" t="s">
        <v>33</v>
      </c>
      <c r="F14" s="22" t="s">
        <v>34</v>
      </c>
      <c r="G14" s="21">
        <v>1111</v>
      </c>
      <c r="H14" s="21">
        <v>709800000</v>
      </c>
      <c r="I14" s="21">
        <v>0</v>
      </c>
      <c r="J14" s="23" t="s">
        <v>37</v>
      </c>
      <c r="K14" s="24">
        <v>15863713</v>
      </c>
      <c r="L14" s="24">
        <v>74863713</v>
      </c>
      <c r="M14" s="24">
        <v>0</v>
      </c>
      <c r="N14" s="24">
        <f t="shared" si="0"/>
        <v>74863713</v>
      </c>
      <c r="O14" s="24">
        <v>0</v>
      </c>
      <c r="P14" s="24">
        <v>0</v>
      </c>
      <c r="Q14" s="24">
        <v>0</v>
      </c>
      <c r="R14" s="24">
        <v>20094044.949999999</v>
      </c>
      <c r="S14" s="24">
        <v>20094044.949999999</v>
      </c>
      <c r="T14" s="24">
        <v>54769668.049999997</v>
      </c>
      <c r="U14" s="24">
        <v>54769668.049999997</v>
      </c>
      <c r="V14" s="24">
        <v>0</v>
      </c>
      <c r="W14" s="24">
        <f t="shared" si="1"/>
        <v>54769668.049999997</v>
      </c>
      <c r="X14" s="25">
        <f t="shared" ref="X14:X77" si="2">IFERROR(($R14/$L14),0)</f>
        <v>0.26840834023287091</v>
      </c>
      <c r="Y14" s="25">
        <f t="shared" ref="Y14:Y77" si="3">IFERROR(($R14/$N14),0)</f>
        <v>0.26840834023287091</v>
      </c>
      <c r="Z14" s="25">
        <f t="shared" ref="Z14:Z77" si="4">IFERROR((($O14+$P14+$Q14)/$N14),0)</f>
        <v>0</v>
      </c>
      <c r="AA14" s="25">
        <f t="shared" ref="AA14:AA77" si="5">$Y14+$Z14</f>
        <v>0.26840834023287091</v>
      </c>
    </row>
    <row r="15" spans="1:27" ht="16" customHeight="1" outlineLevel="2" x14ac:dyDescent="0.35">
      <c r="A15" s="21" t="s">
        <v>30</v>
      </c>
      <c r="B15" s="21" t="s">
        <v>31</v>
      </c>
      <c r="C15" s="21">
        <v>0</v>
      </c>
      <c r="D15" s="21" t="s">
        <v>38</v>
      </c>
      <c r="E15" s="21" t="s">
        <v>33</v>
      </c>
      <c r="F15" s="22" t="s">
        <v>34</v>
      </c>
      <c r="G15" s="21">
        <v>1111</v>
      </c>
      <c r="H15" s="21">
        <v>709800000</v>
      </c>
      <c r="I15" s="21">
        <v>0</v>
      </c>
      <c r="J15" s="23" t="s">
        <v>39</v>
      </c>
      <c r="K15" s="24">
        <v>187122522</v>
      </c>
      <c r="L15" s="24">
        <v>187122522</v>
      </c>
      <c r="M15" s="24">
        <v>0</v>
      </c>
      <c r="N15" s="24">
        <f t="shared" si="0"/>
        <v>187122522</v>
      </c>
      <c r="O15" s="24">
        <v>0</v>
      </c>
      <c r="P15" s="24">
        <v>0</v>
      </c>
      <c r="Q15" s="24">
        <v>0</v>
      </c>
      <c r="R15" s="24">
        <v>38682405.630000003</v>
      </c>
      <c r="S15" s="24">
        <v>38682405.630000003</v>
      </c>
      <c r="T15" s="24">
        <v>148440116.37</v>
      </c>
      <c r="U15" s="24">
        <v>148440116.37</v>
      </c>
      <c r="V15" s="24">
        <v>0</v>
      </c>
      <c r="W15" s="24">
        <f t="shared" si="1"/>
        <v>148440116.37</v>
      </c>
      <c r="X15" s="25">
        <f t="shared" si="2"/>
        <v>0.20672234008261178</v>
      </c>
      <c r="Y15" s="25">
        <f t="shared" si="3"/>
        <v>0.20672234008261178</v>
      </c>
      <c r="Z15" s="25">
        <f t="shared" si="4"/>
        <v>0</v>
      </c>
      <c r="AA15" s="25">
        <f t="shared" si="5"/>
        <v>0.20672234008261178</v>
      </c>
    </row>
    <row r="16" spans="1:27" ht="16" customHeight="1" outlineLevel="2" x14ac:dyDescent="0.35">
      <c r="A16" s="21" t="s">
        <v>30</v>
      </c>
      <c r="B16" s="21" t="s">
        <v>31</v>
      </c>
      <c r="C16" s="21">
        <v>0</v>
      </c>
      <c r="D16" s="21" t="s">
        <v>40</v>
      </c>
      <c r="E16" s="21" t="s">
        <v>33</v>
      </c>
      <c r="F16" s="22" t="s">
        <v>34</v>
      </c>
      <c r="G16" s="21">
        <v>1111</v>
      </c>
      <c r="H16" s="21">
        <v>709800000</v>
      </c>
      <c r="I16" s="21">
        <v>0</v>
      </c>
      <c r="J16" s="23" t="s">
        <v>41</v>
      </c>
      <c r="K16" s="24">
        <v>38338011</v>
      </c>
      <c r="L16" s="24">
        <v>38338011</v>
      </c>
      <c r="M16" s="24">
        <v>0</v>
      </c>
      <c r="N16" s="24">
        <f t="shared" si="0"/>
        <v>38338011</v>
      </c>
      <c r="O16" s="24">
        <v>0</v>
      </c>
      <c r="P16" s="24">
        <v>29051235.879999999</v>
      </c>
      <c r="Q16" s="24">
        <v>0</v>
      </c>
      <c r="R16" s="24">
        <v>9286775.1199999992</v>
      </c>
      <c r="S16" s="24">
        <v>9286775.1199999992</v>
      </c>
      <c r="T16" s="24">
        <v>0</v>
      </c>
      <c r="U16" s="24">
        <v>0</v>
      </c>
      <c r="V16" s="24">
        <v>0</v>
      </c>
      <c r="W16" s="24">
        <f t="shared" si="1"/>
        <v>0</v>
      </c>
      <c r="X16" s="25">
        <f t="shared" si="2"/>
        <v>0.2422341398983896</v>
      </c>
      <c r="Y16" s="25">
        <f t="shared" si="3"/>
        <v>0.2422341398983896</v>
      </c>
      <c r="Z16" s="25">
        <f t="shared" si="4"/>
        <v>0.7577658601016104</v>
      </c>
      <c r="AA16" s="25">
        <f t="shared" si="5"/>
        <v>1</v>
      </c>
    </row>
    <row r="17" spans="1:27" ht="16" customHeight="1" outlineLevel="2" x14ac:dyDescent="0.35">
      <c r="A17" s="21" t="s">
        <v>30</v>
      </c>
      <c r="B17" s="21" t="s">
        <v>31</v>
      </c>
      <c r="C17" s="21">
        <v>0</v>
      </c>
      <c r="D17" s="21" t="s">
        <v>42</v>
      </c>
      <c r="E17" s="21" t="s">
        <v>33</v>
      </c>
      <c r="F17" s="22" t="s">
        <v>34</v>
      </c>
      <c r="G17" s="21">
        <v>1111</v>
      </c>
      <c r="H17" s="21">
        <v>709800000</v>
      </c>
      <c r="I17" s="21">
        <v>0</v>
      </c>
      <c r="J17" s="23" t="s">
        <v>43</v>
      </c>
      <c r="K17" s="24">
        <v>998874118</v>
      </c>
      <c r="L17" s="24">
        <v>998874118</v>
      </c>
      <c r="M17" s="24">
        <v>0</v>
      </c>
      <c r="N17" s="24">
        <f t="shared" si="0"/>
        <v>998874118</v>
      </c>
      <c r="O17" s="24">
        <v>0</v>
      </c>
      <c r="P17" s="24">
        <v>0</v>
      </c>
      <c r="Q17" s="24">
        <v>0</v>
      </c>
      <c r="R17" s="24">
        <v>342449757.73000002</v>
      </c>
      <c r="S17" s="24">
        <v>342449757.73000002</v>
      </c>
      <c r="T17" s="24">
        <v>656424360.26999998</v>
      </c>
      <c r="U17" s="24">
        <v>656424360.26999998</v>
      </c>
      <c r="V17" s="24">
        <v>0</v>
      </c>
      <c r="W17" s="24">
        <f t="shared" si="1"/>
        <v>656424360.26999998</v>
      </c>
      <c r="X17" s="25">
        <f t="shared" si="2"/>
        <v>0.34283575033025332</v>
      </c>
      <c r="Y17" s="25">
        <f t="shared" si="3"/>
        <v>0.34283575033025332</v>
      </c>
      <c r="Z17" s="25">
        <f t="shared" si="4"/>
        <v>0</v>
      </c>
      <c r="AA17" s="25">
        <f t="shared" si="5"/>
        <v>0.34283575033025332</v>
      </c>
    </row>
    <row r="18" spans="1:27" ht="16" customHeight="1" outlineLevel="2" x14ac:dyDescent="0.35">
      <c r="A18" s="21" t="s">
        <v>30</v>
      </c>
      <c r="B18" s="21" t="s">
        <v>31</v>
      </c>
      <c r="C18" s="21">
        <v>0</v>
      </c>
      <c r="D18" s="21" t="s">
        <v>44</v>
      </c>
      <c r="E18" s="21" t="s">
        <v>33</v>
      </c>
      <c r="F18" s="22" t="s">
        <v>34</v>
      </c>
      <c r="G18" s="21">
        <v>1111</v>
      </c>
      <c r="H18" s="21">
        <v>709800000</v>
      </c>
      <c r="I18" s="21">
        <v>0</v>
      </c>
      <c r="J18" s="23" t="s">
        <v>45</v>
      </c>
      <c r="K18" s="24">
        <v>1359671952</v>
      </c>
      <c r="L18" s="24">
        <v>1339671952</v>
      </c>
      <c r="M18" s="24">
        <v>0</v>
      </c>
      <c r="N18" s="24">
        <f t="shared" si="0"/>
        <v>1339671952</v>
      </c>
      <c r="O18" s="24">
        <v>0</v>
      </c>
      <c r="P18" s="24">
        <v>0</v>
      </c>
      <c r="Q18" s="24">
        <v>0</v>
      </c>
      <c r="R18" s="24">
        <v>485705993.17000002</v>
      </c>
      <c r="S18" s="24">
        <v>485705993.17000002</v>
      </c>
      <c r="T18" s="24">
        <v>853965958.83000004</v>
      </c>
      <c r="U18" s="24">
        <v>853965958.83000004</v>
      </c>
      <c r="V18" s="24">
        <v>0</v>
      </c>
      <c r="W18" s="24">
        <f t="shared" si="1"/>
        <v>853965958.82999992</v>
      </c>
      <c r="X18" s="25">
        <f t="shared" si="2"/>
        <v>0.36255591709962143</v>
      </c>
      <c r="Y18" s="25">
        <f t="shared" si="3"/>
        <v>0.36255591709962143</v>
      </c>
      <c r="Z18" s="25">
        <f t="shared" si="4"/>
        <v>0</v>
      </c>
      <c r="AA18" s="25">
        <f t="shared" si="5"/>
        <v>0.36255591709962143</v>
      </c>
    </row>
    <row r="19" spans="1:27" ht="16" customHeight="1" outlineLevel="2" x14ac:dyDescent="0.35">
      <c r="A19" s="21" t="s">
        <v>30</v>
      </c>
      <c r="B19" s="21" t="s">
        <v>31</v>
      </c>
      <c r="C19" s="21">
        <v>0</v>
      </c>
      <c r="D19" s="21" t="s">
        <v>46</v>
      </c>
      <c r="E19" s="21" t="s">
        <v>33</v>
      </c>
      <c r="F19" s="22" t="s">
        <v>34</v>
      </c>
      <c r="G19" s="21">
        <v>1111</v>
      </c>
      <c r="H19" s="21">
        <v>709800000</v>
      </c>
      <c r="I19" s="21">
        <v>0</v>
      </c>
      <c r="J19" s="23" t="s">
        <v>47</v>
      </c>
      <c r="K19" s="24">
        <v>634722169</v>
      </c>
      <c r="L19" s="24">
        <v>634722169</v>
      </c>
      <c r="M19" s="24">
        <v>0</v>
      </c>
      <c r="N19" s="24">
        <f t="shared" si="0"/>
        <v>634722169</v>
      </c>
      <c r="O19" s="24">
        <v>0</v>
      </c>
      <c r="P19" s="24">
        <v>0</v>
      </c>
      <c r="Q19" s="24">
        <v>0</v>
      </c>
      <c r="R19" s="24">
        <v>2185889.42</v>
      </c>
      <c r="S19" s="24">
        <v>2185889.42</v>
      </c>
      <c r="T19" s="24">
        <v>632536279.58000004</v>
      </c>
      <c r="U19" s="24">
        <v>632536279.58000004</v>
      </c>
      <c r="V19" s="24">
        <v>0</v>
      </c>
      <c r="W19" s="24">
        <f t="shared" si="1"/>
        <v>632536279.58000004</v>
      </c>
      <c r="X19" s="25">
        <f t="shared" si="2"/>
        <v>3.4438523290337445E-3</v>
      </c>
      <c r="Y19" s="25">
        <f t="shared" si="3"/>
        <v>3.4438523290337445E-3</v>
      </c>
      <c r="Z19" s="25">
        <f t="shared" si="4"/>
        <v>0</v>
      </c>
      <c r="AA19" s="25">
        <f t="shared" si="5"/>
        <v>3.4438523290337445E-3</v>
      </c>
    </row>
    <row r="20" spans="1:27" ht="16" customHeight="1" outlineLevel="2" x14ac:dyDescent="0.35">
      <c r="A20" s="21" t="s">
        <v>30</v>
      </c>
      <c r="B20" s="21" t="s">
        <v>31</v>
      </c>
      <c r="C20" s="21">
        <v>0</v>
      </c>
      <c r="D20" s="21" t="s">
        <v>48</v>
      </c>
      <c r="E20" s="21" t="s">
        <v>33</v>
      </c>
      <c r="F20" s="22" t="s">
        <v>34</v>
      </c>
      <c r="G20" s="21">
        <v>1111</v>
      </c>
      <c r="H20" s="21">
        <v>709800000</v>
      </c>
      <c r="I20" s="21">
        <v>0</v>
      </c>
      <c r="J20" s="23" t="s">
        <v>49</v>
      </c>
      <c r="K20" s="24">
        <v>584264560</v>
      </c>
      <c r="L20" s="24">
        <v>545264560</v>
      </c>
      <c r="M20" s="24">
        <v>0</v>
      </c>
      <c r="N20" s="24">
        <f t="shared" si="0"/>
        <v>545264560</v>
      </c>
      <c r="O20" s="24">
        <v>0</v>
      </c>
      <c r="P20" s="24">
        <v>423200</v>
      </c>
      <c r="Q20" s="24">
        <v>0</v>
      </c>
      <c r="R20" s="24">
        <v>533867270.83999997</v>
      </c>
      <c r="S20" s="24">
        <v>533867270.83999997</v>
      </c>
      <c r="T20" s="24">
        <v>10974089.16</v>
      </c>
      <c r="U20" s="24">
        <v>10974089.16</v>
      </c>
      <c r="V20" s="24">
        <v>0</v>
      </c>
      <c r="W20" s="24">
        <f t="shared" si="1"/>
        <v>10974089.160000026</v>
      </c>
      <c r="X20" s="25">
        <f t="shared" si="2"/>
        <v>0.97909768945922315</v>
      </c>
      <c r="Y20" s="25">
        <f t="shared" si="3"/>
        <v>0.97909768945922315</v>
      </c>
      <c r="Z20" s="25">
        <f t="shared" si="4"/>
        <v>7.7613700035813809E-4</v>
      </c>
      <c r="AA20" s="25">
        <f t="shared" si="5"/>
        <v>0.97987382645958132</v>
      </c>
    </row>
    <row r="21" spans="1:27" ht="16" customHeight="1" outlineLevel="2" x14ac:dyDescent="0.35">
      <c r="A21" s="21" t="s">
        <v>30</v>
      </c>
      <c r="B21" s="21" t="s">
        <v>31</v>
      </c>
      <c r="C21" s="21">
        <v>0</v>
      </c>
      <c r="D21" s="21" t="s">
        <v>50</v>
      </c>
      <c r="E21" s="21" t="s">
        <v>33</v>
      </c>
      <c r="F21" s="22" t="s">
        <v>34</v>
      </c>
      <c r="G21" s="21">
        <v>1111</v>
      </c>
      <c r="H21" s="21">
        <v>709800000</v>
      </c>
      <c r="I21" s="21">
        <v>0</v>
      </c>
      <c r="J21" s="23" t="s">
        <v>51</v>
      </c>
      <c r="K21" s="24">
        <v>345503516</v>
      </c>
      <c r="L21" s="24">
        <v>345503516</v>
      </c>
      <c r="M21" s="24">
        <v>0</v>
      </c>
      <c r="N21" s="24">
        <f t="shared" si="0"/>
        <v>345503516</v>
      </c>
      <c r="O21" s="24">
        <v>0</v>
      </c>
      <c r="P21" s="24">
        <v>0</v>
      </c>
      <c r="Q21" s="24">
        <v>0</v>
      </c>
      <c r="R21" s="24">
        <v>117064713.26000001</v>
      </c>
      <c r="S21" s="24">
        <v>117064713.26000001</v>
      </c>
      <c r="T21" s="24">
        <v>228438802.74000001</v>
      </c>
      <c r="U21" s="24">
        <v>228438802.74000001</v>
      </c>
      <c r="V21" s="24">
        <v>0</v>
      </c>
      <c r="W21" s="24">
        <f t="shared" si="1"/>
        <v>228438802.74000001</v>
      </c>
      <c r="X21" s="25">
        <f t="shared" si="2"/>
        <v>0.33882350783370901</v>
      </c>
      <c r="Y21" s="25">
        <f t="shared" si="3"/>
        <v>0.33882350783370901</v>
      </c>
      <c r="Z21" s="25">
        <f t="shared" si="4"/>
        <v>0</v>
      </c>
      <c r="AA21" s="25">
        <f t="shared" si="5"/>
        <v>0.33882350783370901</v>
      </c>
    </row>
    <row r="22" spans="1:27" ht="16" customHeight="1" outlineLevel="2" x14ac:dyDescent="0.35">
      <c r="A22" s="21" t="s">
        <v>30</v>
      </c>
      <c r="B22" s="21" t="s">
        <v>31</v>
      </c>
      <c r="C22" s="21">
        <v>0</v>
      </c>
      <c r="D22" s="21" t="s">
        <v>52</v>
      </c>
      <c r="E22" s="21" t="s">
        <v>53</v>
      </c>
      <c r="F22" s="22" t="s">
        <v>34</v>
      </c>
      <c r="G22" s="21">
        <v>1112</v>
      </c>
      <c r="H22" s="21">
        <v>709800000</v>
      </c>
      <c r="I22" s="21">
        <v>0</v>
      </c>
      <c r="J22" s="23" t="s">
        <v>54</v>
      </c>
      <c r="K22" s="24">
        <v>691007210</v>
      </c>
      <c r="L22" s="24">
        <v>691007210</v>
      </c>
      <c r="M22" s="24">
        <v>0</v>
      </c>
      <c r="N22" s="24">
        <f t="shared" si="0"/>
        <v>691007210</v>
      </c>
      <c r="O22" s="24">
        <v>0</v>
      </c>
      <c r="P22" s="24">
        <v>387226065</v>
      </c>
      <c r="Q22" s="24">
        <v>0</v>
      </c>
      <c r="R22" s="24">
        <v>303781145</v>
      </c>
      <c r="S22" s="24">
        <v>303781145</v>
      </c>
      <c r="T22" s="24">
        <v>0</v>
      </c>
      <c r="U22" s="24">
        <v>0</v>
      </c>
      <c r="V22" s="24">
        <v>0</v>
      </c>
      <c r="W22" s="24">
        <f t="shared" si="1"/>
        <v>0</v>
      </c>
      <c r="X22" s="25">
        <f t="shared" si="2"/>
        <v>0.43962080366715711</v>
      </c>
      <c r="Y22" s="25">
        <f t="shared" si="3"/>
        <v>0.43962080366715711</v>
      </c>
      <c r="Z22" s="25">
        <f t="shared" si="4"/>
        <v>0.56037919633284294</v>
      </c>
      <c r="AA22" s="25">
        <f t="shared" si="5"/>
        <v>1</v>
      </c>
    </row>
    <row r="23" spans="1:27" ht="16" customHeight="1" outlineLevel="2" x14ac:dyDescent="0.35">
      <c r="A23" s="21" t="s">
        <v>30</v>
      </c>
      <c r="B23" s="21" t="s">
        <v>31</v>
      </c>
      <c r="C23" s="21">
        <v>0</v>
      </c>
      <c r="D23" s="21" t="s">
        <v>55</v>
      </c>
      <c r="E23" s="21" t="s">
        <v>53</v>
      </c>
      <c r="F23" s="22" t="s">
        <v>34</v>
      </c>
      <c r="G23" s="21">
        <v>1112</v>
      </c>
      <c r="H23" s="21">
        <v>709800000</v>
      </c>
      <c r="I23" s="21">
        <v>0</v>
      </c>
      <c r="J23" s="23" t="s">
        <v>56</v>
      </c>
      <c r="K23" s="24">
        <v>38098570</v>
      </c>
      <c r="L23" s="24">
        <v>38098570</v>
      </c>
      <c r="M23" s="24">
        <v>0</v>
      </c>
      <c r="N23" s="24">
        <f t="shared" si="0"/>
        <v>38098570</v>
      </c>
      <c r="O23" s="24">
        <v>0</v>
      </c>
      <c r="P23" s="24">
        <v>21678411</v>
      </c>
      <c r="Q23" s="24">
        <v>0</v>
      </c>
      <c r="R23" s="24">
        <v>16420159</v>
      </c>
      <c r="S23" s="24">
        <v>16420159</v>
      </c>
      <c r="T23" s="24">
        <v>0</v>
      </c>
      <c r="U23" s="24">
        <v>0</v>
      </c>
      <c r="V23" s="24">
        <v>0</v>
      </c>
      <c r="W23" s="24">
        <f t="shared" si="1"/>
        <v>0</v>
      </c>
      <c r="X23" s="25">
        <f t="shared" si="2"/>
        <v>0.43099147815784161</v>
      </c>
      <c r="Y23" s="25">
        <f t="shared" si="3"/>
        <v>0.43099147815784161</v>
      </c>
      <c r="Z23" s="25">
        <f t="shared" si="4"/>
        <v>0.56900852184215833</v>
      </c>
      <c r="AA23" s="25">
        <f t="shared" si="5"/>
        <v>1</v>
      </c>
    </row>
    <row r="24" spans="1:27" ht="16" customHeight="1" outlineLevel="2" x14ac:dyDescent="0.35">
      <c r="A24" s="21" t="s">
        <v>30</v>
      </c>
      <c r="B24" s="21" t="s">
        <v>31</v>
      </c>
      <c r="C24" s="21">
        <v>0</v>
      </c>
      <c r="D24" s="21" t="s">
        <v>57</v>
      </c>
      <c r="E24" s="21" t="s">
        <v>53</v>
      </c>
      <c r="F24" s="22" t="s">
        <v>34</v>
      </c>
      <c r="G24" s="21">
        <v>1112</v>
      </c>
      <c r="H24" s="21">
        <v>709800000</v>
      </c>
      <c r="I24" s="21">
        <v>0</v>
      </c>
      <c r="J24" s="23" t="s">
        <v>58</v>
      </c>
      <c r="K24" s="24">
        <v>131303253</v>
      </c>
      <c r="L24" s="24">
        <v>131303253</v>
      </c>
      <c r="M24" s="24">
        <v>0</v>
      </c>
      <c r="N24" s="24">
        <f t="shared" si="0"/>
        <v>131303253</v>
      </c>
      <c r="O24" s="24">
        <v>0</v>
      </c>
      <c r="P24" s="24">
        <v>73502888</v>
      </c>
      <c r="Q24" s="24">
        <v>0</v>
      </c>
      <c r="R24" s="24">
        <v>44800365</v>
      </c>
      <c r="S24" s="24">
        <v>44800365</v>
      </c>
      <c r="T24" s="24">
        <v>13000000</v>
      </c>
      <c r="U24" s="24">
        <v>13000000</v>
      </c>
      <c r="V24" s="24">
        <v>0</v>
      </c>
      <c r="W24" s="24">
        <f t="shared" si="1"/>
        <v>13000000</v>
      </c>
      <c r="X24" s="25">
        <f t="shared" si="2"/>
        <v>0.3411976777148088</v>
      </c>
      <c r="Y24" s="25">
        <f t="shared" si="3"/>
        <v>0.3411976777148088</v>
      </c>
      <c r="Z24" s="25">
        <f t="shared" si="4"/>
        <v>0.55979487423666496</v>
      </c>
      <c r="AA24" s="25">
        <f t="shared" si="5"/>
        <v>0.90099255195147376</v>
      </c>
    </row>
    <row r="25" spans="1:27" ht="16" customHeight="1" outlineLevel="2" x14ac:dyDescent="0.35">
      <c r="A25" s="21" t="s">
        <v>30</v>
      </c>
      <c r="B25" s="21" t="s">
        <v>31</v>
      </c>
      <c r="C25" s="21">
        <v>0</v>
      </c>
      <c r="D25" s="21" t="s">
        <v>59</v>
      </c>
      <c r="E25" s="21" t="s">
        <v>53</v>
      </c>
      <c r="F25" s="22" t="s">
        <v>34</v>
      </c>
      <c r="G25" s="21">
        <v>1112</v>
      </c>
      <c r="H25" s="21">
        <v>709800000</v>
      </c>
      <c r="I25" s="21">
        <v>0</v>
      </c>
      <c r="J25" s="23" t="s">
        <v>60</v>
      </c>
      <c r="K25" s="24">
        <v>228591417</v>
      </c>
      <c r="L25" s="24">
        <v>228591417</v>
      </c>
      <c r="M25" s="24">
        <v>0</v>
      </c>
      <c r="N25" s="24">
        <f t="shared" si="0"/>
        <v>228591417</v>
      </c>
      <c r="O25" s="24">
        <v>0</v>
      </c>
      <c r="P25" s="24">
        <v>130070168</v>
      </c>
      <c r="Q25" s="24">
        <v>0</v>
      </c>
      <c r="R25" s="24">
        <v>98521249</v>
      </c>
      <c r="S25" s="24">
        <v>98521249</v>
      </c>
      <c r="T25" s="24">
        <v>0</v>
      </c>
      <c r="U25" s="24">
        <v>0</v>
      </c>
      <c r="V25" s="24">
        <v>0</v>
      </c>
      <c r="W25" s="24">
        <f t="shared" si="1"/>
        <v>0</v>
      </c>
      <c r="X25" s="25">
        <f t="shared" si="2"/>
        <v>0.43099277432625566</v>
      </c>
      <c r="Y25" s="25">
        <f t="shared" si="3"/>
        <v>0.43099277432625566</v>
      </c>
      <c r="Z25" s="25">
        <f t="shared" si="4"/>
        <v>0.5690072256737444</v>
      </c>
      <c r="AA25" s="25">
        <f t="shared" si="5"/>
        <v>1</v>
      </c>
    </row>
    <row r="26" spans="1:27" ht="16" customHeight="1" outlineLevel="2" x14ac:dyDescent="0.35">
      <c r="A26" s="21" t="s">
        <v>30</v>
      </c>
      <c r="B26" s="21" t="s">
        <v>31</v>
      </c>
      <c r="C26" s="21">
        <v>0</v>
      </c>
      <c r="D26" s="21" t="s">
        <v>61</v>
      </c>
      <c r="E26" s="21" t="s">
        <v>53</v>
      </c>
      <c r="F26" s="22" t="s">
        <v>34</v>
      </c>
      <c r="G26" s="21">
        <v>1112</v>
      </c>
      <c r="H26" s="21">
        <v>709800000</v>
      </c>
      <c r="I26" s="21">
        <v>0</v>
      </c>
      <c r="J26" s="23" t="s">
        <v>62</v>
      </c>
      <c r="K26" s="24">
        <v>114295709</v>
      </c>
      <c r="L26" s="24">
        <v>114295709</v>
      </c>
      <c r="M26" s="24">
        <v>0</v>
      </c>
      <c r="N26" s="24">
        <f t="shared" si="0"/>
        <v>114295709</v>
      </c>
      <c r="O26" s="24">
        <v>0</v>
      </c>
      <c r="P26" s="24">
        <v>65035130</v>
      </c>
      <c r="Q26" s="24">
        <v>0</v>
      </c>
      <c r="R26" s="24">
        <v>49260579</v>
      </c>
      <c r="S26" s="24">
        <v>49260579</v>
      </c>
      <c r="T26" s="24">
        <v>0</v>
      </c>
      <c r="U26" s="24">
        <v>0</v>
      </c>
      <c r="V26" s="24">
        <v>0</v>
      </c>
      <c r="W26" s="24">
        <f t="shared" si="1"/>
        <v>0</v>
      </c>
      <c r="X26" s="25">
        <f t="shared" si="2"/>
        <v>0.43099237435064164</v>
      </c>
      <c r="Y26" s="25">
        <f t="shared" si="3"/>
        <v>0.43099237435064164</v>
      </c>
      <c r="Z26" s="25">
        <f t="shared" si="4"/>
        <v>0.56900762564935836</v>
      </c>
      <c r="AA26" s="25">
        <f t="shared" si="5"/>
        <v>1</v>
      </c>
    </row>
    <row r="27" spans="1:27" ht="16" customHeight="1" outlineLevel="2" x14ac:dyDescent="0.35">
      <c r="A27" s="21" t="s">
        <v>30</v>
      </c>
      <c r="B27" s="21" t="s">
        <v>31</v>
      </c>
      <c r="C27" s="21">
        <v>0</v>
      </c>
      <c r="D27" s="21" t="s">
        <v>63</v>
      </c>
      <c r="E27" s="21" t="s">
        <v>53</v>
      </c>
      <c r="F27" s="22" t="s">
        <v>34</v>
      </c>
      <c r="G27" s="21">
        <v>1112</v>
      </c>
      <c r="H27" s="21">
        <v>709800000</v>
      </c>
      <c r="I27" s="21">
        <v>0</v>
      </c>
      <c r="J27" s="23" t="s">
        <v>64</v>
      </c>
      <c r="K27" s="24">
        <v>348527484</v>
      </c>
      <c r="L27" s="24">
        <v>348527484</v>
      </c>
      <c r="M27" s="24">
        <v>0</v>
      </c>
      <c r="N27" s="24">
        <f t="shared" si="0"/>
        <v>348527484</v>
      </c>
      <c r="O27" s="24">
        <v>0</v>
      </c>
      <c r="P27" s="24">
        <v>161794752.87</v>
      </c>
      <c r="Q27" s="24">
        <v>0</v>
      </c>
      <c r="R27" s="24">
        <v>186732731.13</v>
      </c>
      <c r="S27" s="24">
        <v>186732731.13</v>
      </c>
      <c r="T27" s="24">
        <v>0</v>
      </c>
      <c r="U27" s="24">
        <v>0</v>
      </c>
      <c r="V27" s="24">
        <v>0</v>
      </c>
      <c r="W27" s="24">
        <f t="shared" si="1"/>
        <v>0</v>
      </c>
      <c r="X27" s="25">
        <f t="shared" si="2"/>
        <v>0.53577620045023477</v>
      </c>
      <c r="Y27" s="25">
        <f t="shared" si="3"/>
        <v>0.53577620045023477</v>
      </c>
      <c r="Z27" s="25">
        <f t="shared" si="4"/>
        <v>0.46422379954976523</v>
      </c>
      <c r="AA27" s="25">
        <f t="shared" si="5"/>
        <v>1</v>
      </c>
    </row>
    <row r="28" spans="1:27" ht="16" customHeight="1" outlineLevel="2" x14ac:dyDescent="0.35">
      <c r="A28" s="21" t="s">
        <v>189</v>
      </c>
      <c r="B28" s="21" t="s">
        <v>31</v>
      </c>
      <c r="C28" s="21">
        <v>0</v>
      </c>
      <c r="D28" s="21" t="s">
        <v>32</v>
      </c>
      <c r="E28" s="21" t="s">
        <v>33</v>
      </c>
      <c r="F28" s="22" t="s">
        <v>34</v>
      </c>
      <c r="G28" s="21">
        <v>1111</v>
      </c>
      <c r="H28" s="21">
        <v>709800000</v>
      </c>
      <c r="I28" s="21">
        <v>0</v>
      </c>
      <c r="J28" s="23" t="s">
        <v>35</v>
      </c>
      <c r="K28" s="24">
        <v>5907323202</v>
      </c>
      <c r="L28" s="24">
        <v>5907323202</v>
      </c>
      <c r="M28" s="24">
        <v>0</v>
      </c>
      <c r="N28" s="24">
        <f t="shared" si="0"/>
        <v>5907323202</v>
      </c>
      <c r="O28" s="24">
        <v>0</v>
      </c>
      <c r="P28" s="24">
        <v>0</v>
      </c>
      <c r="Q28" s="24">
        <v>0</v>
      </c>
      <c r="R28" s="24">
        <v>2521950325.4099998</v>
      </c>
      <c r="S28" s="24">
        <v>2521950325.4099998</v>
      </c>
      <c r="T28" s="24">
        <v>3385372876.5900002</v>
      </c>
      <c r="U28" s="24">
        <v>3385372876.5900002</v>
      </c>
      <c r="V28" s="24">
        <v>0</v>
      </c>
      <c r="W28" s="24">
        <f t="shared" si="1"/>
        <v>3385372876.5900002</v>
      </c>
      <c r="X28" s="25">
        <f t="shared" si="2"/>
        <v>0.42691930662540373</v>
      </c>
      <c r="Y28" s="25">
        <f t="shared" si="3"/>
        <v>0.42691930662540373</v>
      </c>
      <c r="Z28" s="25">
        <f t="shared" si="4"/>
        <v>0</v>
      </c>
      <c r="AA28" s="25">
        <f t="shared" si="5"/>
        <v>0.42691930662540373</v>
      </c>
    </row>
    <row r="29" spans="1:27" ht="16" customHeight="1" outlineLevel="2" x14ac:dyDescent="0.35">
      <c r="A29" s="21" t="s">
        <v>189</v>
      </c>
      <c r="B29" s="21" t="s">
        <v>31</v>
      </c>
      <c r="C29" s="21">
        <v>0</v>
      </c>
      <c r="D29" s="21" t="s">
        <v>36</v>
      </c>
      <c r="E29" s="21" t="s">
        <v>33</v>
      </c>
      <c r="F29" s="22" t="s">
        <v>34</v>
      </c>
      <c r="G29" s="21">
        <v>1111</v>
      </c>
      <c r="H29" s="21">
        <v>709800000</v>
      </c>
      <c r="I29" s="21">
        <v>0</v>
      </c>
      <c r="J29" s="23" t="s">
        <v>37</v>
      </c>
      <c r="K29" s="24">
        <v>14749275</v>
      </c>
      <c r="L29" s="24">
        <v>93749275</v>
      </c>
      <c r="M29" s="24">
        <v>0</v>
      </c>
      <c r="N29" s="24">
        <f t="shared" si="0"/>
        <v>93749275</v>
      </c>
      <c r="O29" s="24">
        <v>0</v>
      </c>
      <c r="P29" s="24">
        <v>0</v>
      </c>
      <c r="Q29" s="24">
        <v>0</v>
      </c>
      <c r="R29" s="24">
        <v>30482580.379999999</v>
      </c>
      <c r="S29" s="24">
        <v>30482580.379999999</v>
      </c>
      <c r="T29" s="24">
        <v>63266694.619999997</v>
      </c>
      <c r="U29" s="24">
        <v>63266694.619999997</v>
      </c>
      <c r="V29" s="24">
        <v>0</v>
      </c>
      <c r="W29" s="24">
        <f t="shared" si="1"/>
        <v>63266694.620000005</v>
      </c>
      <c r="X29" s="25">
        <f t="shared" si="2"/>
        <v>0.32515003854696473</v>
      </c>
      <c r="Y29" s="25">
        <f t="shared" si="3"/>
        <v>0.32515003854696473</v>
      </c>
      <c r="Z29" s="25">
        <f t="shared" si="4"/>
        <v>0</v>
      </c>
      <c r="AA29" s="25">
        <f t="shared" si="5"/>
        <v>0.32515003854696473</v>
      </c>
    </row>
    <row r="30" spans="1:27" ht="16" customHeight="1" outlineLevel="2" x14ac:dyDescent="0.35">
      <c r="A30" s="21" t="s">
        <v>189</v>
      </c>
      <c r="B30" s="21" t="s">
        <v>31</v>
      </c>
      <c r="C30" s="21">
        <v>0</v>
      </c>
      <c r="D30" s="21" t="s">
        <v>38</v>
      </c>
      <c r="E30" s="21" t="s">
        <v>33</v>
      </c>
      <c r="F30" s="22" t="s">
        <v>34</v>
      </c>
      <c r="G30" s="21">
        <v>1111</v>
      </c>
      <c r="H30" s="21">
        <v>709800000</v>
      </c>
      <c r="I30" s="21">
        <v>0</v>
      </c>
      <c r="J30" s="23" t="s">
        <v>39</v>
      </c>
      <c r="K30" s="24">
        <v>286217901</v>
      </c>
      <c r="L30" s="24">
        <v>286217901</v>
      </c>
      <c r="M30" s="24">
        <v>0</v>
      </c>
      <c r="N30" s="24">
        <f t="shared" si="0"/>
        <v>286217901</v>
      </c>
      <c r="O30" s="24">
        <v>0</v>
      </c>
      <c r="P30" s="24">
        <v>0</v>
      </c>
      <c r="Q30" s="24">
        <v>0</v>
      </c>
      <c r="R30" s="24">
        <v>110396028.84</v>
      </c>
      <c r="S30" s="24">
        <v>110396028.84</v>
      </c>
      <c r="T30" s="24">
        <v>175821872.16</v>
      </c>
      <c r="U30" s="24">
        <v>175821872.16</v>
      </c>
      <c r="V30" s="24">
        <v>0</v>
      </c>
      <c r="W30" s="24">
        <f t="shared" si="1"/>
        <v>175821872.16</v>
      </c>
      <c r="X30" s="25">
        <f t="shared" si="2"/>
        <v>0.38570623449579416</v>
      </c>
      <c r="Y30" s="25">
        <f t="shared" si="3"/>
        <v>0.38570623449579416</v>
      </c>
      <c r="Z30" s="25">
        <f t="shared" si="4"/>
        <v>0</v>
      </c>
      <c r="AA30" s="25">
        <f t="shared" si="5"/>
        <v>0.38570623449579416</v>
      </c>
    </row>
    <row r="31" spans="1:27" ht="16" customHeight="1" outlineLevel="2" x14ac:dyDescent="0.35">
      <c r="A31" s="21" t="s">
        <v>189</v>
      </c>
      <c r="B31" s="21" t="s">
        <v>31</v>
      </c>
      <c r="C31" s="21">
        <v>0</v>
      </c>
      <c r="D31" s="21" t="s">
        <v>42</v>
      </c>
      <c r="E31" s="21" t="s">
        <v>33</v>
      </c>
      <c r="F31" s="22" t="s">
        <v>34</v>
      </c>
      <c r="G31" s="21">
        <v>1111</v>
      </c>
      <c r="H31" s="21">
        <v>709800000</v>
      </c>
      <c r="I31" s="21">
        <v>0</v>
      </c>
      <c r="J31" s="23" t="s">
        <v>43</v>
      </c>
      <c r="K31" s="24">
        <v>1459035124</v>
      </c>
      <c r="L31" s="24">
        <v>1459035124</v>
      </c>
      <c r="M31" s="24">
        <v>0</v>
      </c>
      <c r="N31" s="24">
        <f t="shared" si="0"/>
        <v>1459035124</v>
      </c>
      <c r="O31" s="24">
        <v>0</v>
      </c>
      <c r="P31" s="24">
        <v>0</v>
      </c>
      <c r="Q31" s="24">
        <v>0</v>
      </c>
      <c r="R31" s="24">
        <v>513914116.74000001</v>
      </c>
      <c r="S31" s="24">
        <v>513914116.74000001</v>
      </c>
      <c r="T31" s="24">
        <v>945121007.25999999</v>
      </c>
      <c r="U31" s="24">
        <v>945121007.25999999</v>
      </c>
      <c r="V31" s="24">
        <v>0</v>
      </c>
      <c r="W31" s="24">
        <f t="shared" si="1"/>
        <v>945121007.25999999</v>
      </c>
      <c r="X31" s="25">
        <f t="shared" si="2"/>
        <v>0.35222874918260022</v>
      </c>
      <c r="Y31" s="25">
        <f t="shared" si="3"/>
        <v>0.35222874918260022</v>
      </c>
      <c r="Z31" s="25">
        <f t="shared" si="4"/>
        <v>0</v>
      </c>
      <c r="AA31" s="25">
        <f t="shared" si="5"/>
        <v>0.35222874918260022</v>
      </c>
    </row>
    <row r="32" spans="1:27" ht="16" customHeight="1" outlineLevel="2" x14ac:dyDescent="0.35">
      <c r="A32" s="21" t="s">
        <v>189</v>
      </c>
      <c r="B32" s="21" t="s">
        <v>31</v>
      </c>
      <c r="C32" s="21">
        <v>0</v>
      </c>
      <c r="D32" s="21" t="s">
        <v>44</v>
      </c>
      <c r="E32" s="21" t="s">
        <v>33</v>
      </c>
      <c r="F32" s="22" t="s">
        <v>34</v>
      </c>
      <c r="G32" s="21">
        <v>1111</v>
      </c>
      <c r="H32" s="21">
        <v>709800000</v>
      </c>
      <c r="I32" s="21">
        <v>0</v>
      </c>
      <c r="J32" s="23" t="s">
        <v>45</v>
      </c>
      <c r="K32" s="24">
        <v>1788607334</v>
      </c>
      <c r="L32" s="24">
        <v>1739607334</v>
      </c>
      <c r="M32" s="24">
        <v>0</v>
      </c>
      <c r="N32" s="24">
        <f t="shared" si="0"/>
        <v>1739607334</v>
      </c>
      <c r="O32" s="24">
        <v>0</v>
      </c>
      <c r="P32" s="24">
        <v>0</v>
      </c>
      <c r="Q32" s="24">
        <v>0</v>
      </c>
      <c r="R32" s="24">
        <v>662689764.02999997</v>
      </c>
      <c r="S32" s="24">
        <v>662689764.02999997</v>
      </c>
      <c r="T32" s="24">
        <v>1076917569.97</v>
      </c>
      <c r="U32" s="24">
        <v>1076917569.97</v>
      </c>
      <c r="V32" s="24">
        <v>0</v>
      </c>
      <c r="W32" s="24">
        <f t="shared" si="1"/>
        <v>1076917569.97</v>
      </c>
      <c r="X32" s="25">
        <f t="shared" si="2"/>
        <v>0.38094215348370103</v>
      </c>
      <c r="Y32" s="25">
        <f t="shared" si="3"/>
        <v>0.38094215348370103</v>
      </c>
      <c r="Z32" s="25">
        <f t="shared" si="4"/>
        <v>0</v>
      </c>
      <c r="AA32" s="25">
        <f t="shared" si="5"/>
        <v>0.38094215348370103</v>
      </c>
    </row>
    <row r="33" spans="1:27" ht="16" customHeight="1" outlineLevel="2" x14ac:dyDescent="0.35">
      <c r="A33" s="21" t="s">
        <v>189</v>
      </c>
      <c r="B33" s="21" t="s">
        <v>31</v>
      </c>
      <c r="C33" s="21">
        <v>0</v>
      </c>
      <c r="D33" s="21" t="s">
        <v>46</v>
      </c>
      <c r="E33" s="21" t="s">
        <v>33</v>
      </c>
      <c r="F33" s="22" t="s">
        <v>34</v>
      </c>
      <c r="G33" s="21">
        <v>1111</v>
      </c>
      <c r="H33" s="21">
        <v>709800000</v>
      </c>
      <c r="I33" s="21">
        <v>0</v>
      </c>
      <c r="J33" s="23" t="s">
        <v>47</v>
      </c>
      <c r="K33" s="24">
        <v>895411037</v>
      </c>
      <c r="L33" s="24">
        <v>895411037</v>
      </c>
      <c r="M33" s="24">
        <v>0</v>
      </c>
      <c r="N33" s="24">
        <f t="shared" si="0"/>
        <v>895411037</v>
      </c>
      <c r="O33" s="24">
        <v>0</v>
      </c>
      <c r="P33" s="24">
        <v>0</v>
      </c>
      <c r="Q33" s="24">
        <v>0</v>
      </c>
      <c r="R33" s="24">
        <v>2810962.88</v>
      </c>
      <c r="S33" s="24">
        <v>2810962.88</v>
      </c>
      <c r="T33" s="24">
        <v>892600074.12</v>
      </c>
      <c r="U33" s="24">
        <v>892600074.12</v>
      </c>
      <c r="V33" s="24">
        <v>0</v>
      </c>
      <c r="W33" s="24">
        <f t="shared" si="1"/>
        <v>892600074.12</v>
      </c>
      <c r="X33" s="25">
        <f t="shared" si="2"/>
        <v>3.1392988960889925E-3</v>
      </c>
      <c r="Y33" s="25">
        <f t="shared" si="3"/>
        <v>3.1392988960889925E-3</v>
      </c>
      <c r="Z33" s="25">
        <f t="shared" si="4"/>
        <v>0</v>
      </c>
      <c r="AA33" s="25">
        <f t="shared" si="5"/>
        <v>3.1392988960889925E-3</v>
      </c>
    </row>
    <row r="34" spans="1:27" ht="16" customHeight="1" outlineLevel="2" x14ac:dyDescent="0.35">
      <c r="A34" s="21" t="s">
        <v>189</v>
      </c>
      <c r="B34" s="21" t="s">
        <v>31</v>
      </c>
      <c r="C34" s="21">
        <v>0</v>
      </c>
      <c r="D34" s="21" t="s">
        <v>48</v>
      </c>
      <c r="E34" s="21" t="s">
        <v>33</v>
      </c>
      <c r="F34" s="22" t="s">
        <v>34</v>
      </c>
      <c r="G34" s="21">
        <v>1111</v>
      </c>
      <c r="H34" s="21">
        <v>709800000</v>
      </c>
      <c r="I34" s="21">
        <v>0</v>
      </c>
      <c r="J34" s="23" t="s">
        <v>49</v>
      </c>
      <c r="K34" s="24">
        <v>823729550</v>
      </c>
      <c r="L34" s="24">
        <v>788729550</v>
      </c>
      <c r="M34" s="24">
        <v>0</v>
      </c>
      <c r="N34" s="24">
        <f t="shared" si="0"/>
        <v>788729550</v>
      </c>
      <c r="O34" s="24">
        <v>0</v>
      </c>
      <c r="P34" s="24">
        <v>385232.81</v>
      </c>
      <c r="Q34" s="24">
        <v>0</v>
      </c>
      <c r="R34" s="24">
        <v>776761558.46000004</v>
      </c>
      <c r="S34" s="24">
        <v>776761558.46000004</v>
      </c>
      <c r="T34" s="24">
        <v>11582758.73</v>
      </c>
      <c r="U34" s="24">
        <v>11582758.73</v>
      </c>
      <c r="V34" s="24">
        <v>0</v>
      </c>
      <c r="W34" s="24">
        <f t="shared" si="1"/>
        <v>11582758.730000019</v>
      </c>
      <c r="X34" s="25">
        <f t="shared" si="2"/>
        <v>0.98482624171999145</v>
      </c>
      <c r="Y34" s="25">
        <f t="shared" si="3"/>
        <v>0.98482624171999145</v>
      </c>
      <c r="Z34" s="25">
        <f t="shared" si="4"/>
        <v>4.8842193119301794E-4</v>
      </c>
      <c r="AA34" s="25">
        <f t="shared" si="5"/>
        <v>0.98531466365118447</v>
      </c>
    </row>
    <row r="35" spans="1:27" ht="16" customHeight="1" outlineLevel="2" x14ac:dyDescent="0.35">
      <c r="A35" s="21" t="s">
        <v>189</v>
      </c>
      <c r="B35" s="21" t="s">
        <v>31</v>
      </c>
      <c r="C35" s="21">
        <v>0</v>
      </c>
      <c r="D35" s="21" t="s">
        <v>50</v>
      </c>
      <c r="E35" s="21" t="s">
        <v>33</v>
      </c>
      <c r="F35" s="22" t="s">
        <v>34</v>
      </c>
      <c r="G35" s="21">
        <v>1111</v>
      </c>
      <c r="H35" s="21">
        <v>709800000</v>
      </c>
      <c r="I35" s="21">
        <v>0</v>
      </c>
      <c r="J35" s="23" t="s">
        <v>51</v>
      </c>
      <c r="K35" s="24">
        <v>343262319</v>
      </c>
      <c r="L35" s="24">
        <v>343262319</v>
      </c>
      <c r="M35" s="24">
        <v>0</v>
      </c>
      <c r="N35" s="24">
        <f t="shared" si="0"/>
        <v>343262319</v>
      </c>
      <c r="O35" s="24">
        <v>0</v>
      </c>
      <c r="P35" s="24">
        <v>0</v>
      </c>
      <c r="Q35" s="24">
        <v>0</v>
      </c>
      <c r="R35" s="24">
        <v>130978519.58</v>
      </c>
      <c r="S35" s="24">
        <v>130978519.58</v>
      </c>
      <c r="T35" s="24">
        <v>212283799.41999999</v>
      </c>
      <c r="U35" s="24">
        <v>212283799.41999999</v>
      </c>
      <c r="V35" s="24">
        <v>0</v>
      </c>
      <c r="W35" s="24">
        <f t="shared" si="1"/>
        <v>212283799.42000002</v>
      </c>
      <c r="X35" s="25">
        <f t="shared" si="2"/>
        <v>0.38156975680164884</v>
      </c>
      <c r="Y35" s="25">
        <f t="shared" si="3"/>
        <v>0.38156975680164884</v>
      </c>
      <c r="Z35" s="25">
        <f t="shared" si="4"/>
        <v>0</v>
      </c>
      <c r="AA35" s="25">
        <f t="shared" si="5"/>
        <v>0.38156975680164884</v>
      </c>
    </row>
    <row r="36" spans="1:27" ht="16" customHeight="1" outlineLevel="2" x14ac:dyDescent="0.35">
      <c r="A36" s="21" t="s">
        <v>189</v>
      </c>
      <c r="B36" s="21" t="s">
        <v>31</v>
      </c>
      <c r="C36" s="21">
        <v>0</v>
      </c>
      <c r="D36" s="21" t="s">
        <v>52</v>
      </c>
      <c r="E36" s="21" t="s">
        <v>53</v>
      </c>
      <c r="F36" s="22" t="s">
        <v>34</v>
      </c>
      <c r="G36" s="21">
        <v>1112</v>
      </c>
      <c r="H36" s="21">
        <v>709800000</v>
      </c>
      <c r="I36" s="21">
        <v>0</v>
      </c>
      <c r="J36" s="23" t="s">
        <v>54</v>
      </c>
      <c r="K36" s="24">
        <v>974673943</v>
      </c>
      <c r="L36" s="24">
        <v>974673943</v>
      </c>
      <c r="M36" s="24">
        <v>0</v>
      </c>
      <c r="N36" s="24">
        <f t="shared" si="0"/>
        <v>974673943</v>
      </c>
      <c r="O36" s="24">
        <v>0</v>
      </c>
      <c r="P36" s="24">
        <v>528651362</v>
      </c>
      <c r="Q36" s="24">
        <v>0</v>
      </c>
      <c r="R36" s="24">
        <v>446022581</v>
      </c>
      <c r="S36" s="24">
        <v>446022581</v>
      </c>
      <c r="T36" s="24">
        <v>0</v>
      </c>
      <c r="U36" s="24">
        <v>0</v>
      </c>
      <c r="V36" s="24">
        <v>0</v>
      </c>
      <c r="W36" s="24">
        <f t="shared" si="1"/>
        <v>0</v>
      </c>
      <c r="X36" s="25">
        <f t="shared" si="2"/>
        <v>0.45761209089797122</v>
      </c>
      <c r="Y36" s="25">
        <f t="shared" si="3"/>
        <v>0.45761209089797122</v>
      </c>
      <c r="Z36" s="25">
        <f t="shared" si="4"/>
        <v>0.54238790910202883</v>
      </c>
      <c r="AA36" s="25">
        <f t="shared" si="5"/>
        <v>1</v>
      </c>
    </row>
    <row r="37" spans="1:27" ht="16" customHeight="1" outlineLevel="2" x14ac:dyDescent="0.35">
      <c r="A37" s="21" t="s">
        <v>189</v>
      </c>
      <c r="B37" s="21" t="s">
        <v>31</v>
      </c>
      <c r="C37" s="21">
        <v>0</v>
      </c>
      <c r="D37" s="21" t="s">
        <v>55</v>
      </c>
      <c r="E37" s="21" t="s">
        <v>53</v>
      </c>
      <c r="F37" s="22" t="s">
        <v>34</v>
      </c>
      <c r="G37" s="21">
        <v>1112</v>
      </c>
      <c r="H37" s="21">
        <v>709800000</v>
      </c>
      <c r="I37" s="21">
        <v>0</v>
      </c>
      <c r="J37" s="23" t="s">
        <v>56</v>
      </c>
      <c r="K37" s="24">
        <v>53746161</v>
      </c>
      <c r="L37" s="24">
        <v>53746161</v>
      </c>
      <c r="M37" s="24">
        <v>0</v>
      </c>
      <c r="N37" s="24">
        <f t="shared" si="0"/>
        <v>53746161</v>
      </c>
      <c r="O37" s="24">
        <v>0</v>
      </c>
      <c r="P37" s="24">
        <v>29640953</v>
      </c>
      <c r="Q37" s="24">
        <v>0</v>
      </c>
      <c r="R37" s="24">
        <v>24105208</v>
      </c>
      <c r="S37" s="24">
        <v>24105208</v>
      </c>
      <c r="T37" s="24">
        <v>0</v>
      </c>
      <c r="U37" s="24">
        <v>0</v>
      </c>
      <c r="V37" s="24">
        <v>0</v>
      </c>
      <c r="W37" s="24">
        <f t="shared" si="1"/>
        <v>0</v>
      </c>
      <c r="X37" s="25">
        <f t="shared" si="2"/>
        <v>0.44850101944955661</v>
      </c>
      <c r="Y37" s="25">
        <f t="shared" si="3"/>
        <v>0.44850101944955661</v>
      </c>
      <c r="Z37" s="25">
        <f t="shared" si="4"/>
        <v>0.55149898055044344</v>
      </c>
      <c r="AA37" s="25">
        <f t="shared" si="5"/>
        <v>1</v>
      </c>
    </row>
    <row r="38" spans="1:27" ht="16" customHeight="1" outlineLevel="2" x14ac:dyDescent="0.35">
      <c r="A38" s="21" t="s">
        <v>189</v>
      </c>
      <c r="B38" s="21" t="s">
        <v>31</v>
      </c>
      <c r="C38" s="21">
        <v>0</v>
      </c>
      <c r="D38" s="21" t="s">
        <v>57</v>
      </c>
      <c r="E38" s="21" t="s">
        <v>53</v>
      </c>
      <c r="F38" s="22" t="s">
        <v>34</v>
      </c>
      <c r="G38" s="21">
        <v>1112</v>
      </c>
      <c r="H38" s="21">
        <v>709800000</v>
      </c>
      <c r="I38" s="21">
        <v>0</v>
      </c>
      <c r="J38" s="23" t="s">
        <v>58</v>
      </c>
      <c r="K38" s="24">
        <v>189741621</v>
      </c>
      <c r="L38" s="24">
        <v>189741621</v>
      </c>
      <c r="M38" s="24">
        <v>0</v>
      </c>
      <c r="N38" s="24">
        <f t="shared" si="0"/>
        <v>189741621</v>
      </c>
      <c r="O38" s="24">
        <v>0</v>
      </c>
      <c r="P38" s="24">
        <v>111283519</v>
      </c>
      <c r="Q38" s="24">
        <v>0</v>
      </c>
      <c r="R38" s="24">
        <v>73458102</v>
      </c>
      <c r="S38" s="24">
        <v>73458102</v>
      </c>
      <c r="T38" s="24">
        <v>5000000</v>
      </c>
      <c r="U38" s="24">
        <v>5000000</v>
      </c>
      <c r="V38" s="24">
        <v>0</v>
      </c>
      <c r="W38" s="24">
        <f t="shared" si="1"/>
        <v>5000000</v>
      </c>
      <c r="X38" s="25">
        <f t="shared" si="2"/>
        <v>0.38714806805619101</v>
      </c>
      <c r="Y38" s="25">
        <f t="shared" si="3"/>
        <v>0.38714806805619101</v>
      </c>
      <c r="Z38" s="25">
        <f t="shared" si="4"/>
        <v>0.58650030717298451</v>
      </c>
      <c r="AA38" s="25">
        <f t="shared" si="5"/>
        <v>0.97364837522917558</v>
      </c>
    </row>
    <row r="39" spans="1:27" ht="16" customHeight="1" outlineLevel="2" x14ac:dyDescent="0.35">
      <c r="A39" s="21" t="s">
        <v>189</v>
      </c>
      <c r="B39" s="21" t="s">
        <v>31</v>
      </c>
      <c r="C39" s="21">
        <v>0</v>
      </c>
      <c r="D39" s="21" t="s">
        <v>59</v>
      </c>
      <c r="E39" s="21" t="s">
        <v>53</v>
      </c>
      <c r="F39" s="22" t="s">
        <v>34</v>
      </c>
      <c r="G39" s="21">
        <v>1112</v>
      </c>
      <c r="H39" s="21">
        <v>709800000</v>
      </c>
      <c r="I39" s="21">
        <v>0</v>
      </c>
      <c r="J39" s="23" t="s">
        <v>60</v>
      </c>
      <c r="K39" s="24">
        <v>322476964</v>
      </c>
      <c r="L39" s="24">
        <v>322476964</v>
      </c>
      <c r="M39" s="24">
        <v>0</v>
      </c>
      <c r="N39" s="24">
        <f t="shared" si="0"/>
        <v>322476964</v>
      </c>
      <c r="O39" s="24">
        <v>0</v>
      </c>
      <c r="P39" s="24">
        <v>177845697</v>
      </c>
      <c r="Q39" s="24">
        <v>0</v>
      </c>
      <c r="R39" s="24">
        <v>144631267</v>
      </c>
      <c r="S39" s="24">
        <v>144631267</v>
      </c>
      <c r="T39" s="24">
        <v>0</v>
      </c>
      <c r="U39" s="24">
        <v>0</v>
      </c>
      <c r="V39" s="24">
        <v>0</v>
      </c>
      <c r="W39" s="24">
        <f t="shared" si="1"/>
        <v>0</v>
      </c>
      <c r="X39" s="25">
        <f t="shared" si="2"/>
        <v>0.44850108115009418</v>
      </c>
      <c r="Y39" s="25">
        <f t="shared" si="3"/>
        <v>0.44850108115009418</v>
      </c>
      <c r="Z39" s="25">
        <f t="shared" si="4"/>
        <v>0.55149891884990587</v>
      </c>
      <c r="AA39" s="25">
        <f t="shared" si="5"/>
        <v>1</v>
      </c>
    </row>
    <row r="40" spans="1:27" ht="16" customHeight="1" outlineLevel="2" x14ac:dyDescent="0.35">
      <c r="A40" s="21" t="s">
        <v>189</v>
      </c>
      <c r="B40" s="21" t="s">
        <v>31</v>
      </c>
      <c r="C40" s="21">
        <v>0</v>
      </c>
      <c r="D40" s="21" t="s">
        <v>61</v>
      </c>
      <c r="E40" s="21" t="s">
        <v>53</v>
      </c>
      <c r="F40" s="22" t="s">
        <v>34</v>
      </c>
      <c r="G40" s="21">
        <v>1112</v>
      </c>
      <c r="H40" s="21">
        <v>709800000</v>
      </c>
      <c r="I40" s="21">
        <v>0</v>
      </c>
      <c r="J40" s="23" t="s">
        <v>62</v>
      </c>
      <c r="K40" s="24">
        <v>161238482</v>
      </c>
      <c r="L40" s="24">
        <v>161238482</v>
      </c>
      <c r="M40" s="24">
        <v>0</v>
      </c>
      <c r="N40" s="24">
        <f t="shared" si="0"/>
        <v>161238482</v>
      </c>
      <c r="O40" s="24">
        <v>0</v>
      </c>
      <c r="P40" s="24">
        <v>88922898</v>
      </c>
      <c r="Q40" s="24">
        <v>0</v>
      </c>
      <c r="R40" s="24">
        <v>72315584</v>
      </c>
      <c r="S40" s="24">
        <v>72315584</v>
      </c>
      <c r="T40" s="24">
        <v>0</v>
      </c>
      <c r="U40" s="24">
        <v>0</v>
      </c>
      <c r="V40" s="24">
        <v>0</v>
      </c>
      <c r="W40" s="24">
        <f t="shared" si="1"/>
        <v>0</v>
      </c>
      <c r="X40" s="25">
        <f t="shared" si="2"/>
        <v>0.44850077415142126</v>
      </c>
      <c r="Y40" s="25">
        <f t="shared" si="3"/>
        <v>0.44850077415142126</v>
      </c>
      <c r="Z40" s="25">
        <f t="shared" si="4"/>
        <v>0.5514992258485788</v>
      </c>
      <c r="AA40" s="25">
        <f t="shared" si="5"/>
        <v>1</v>
      </c>
    </row>
    <row r="41" spans="1:27" ht="16" customHeight="1" outlineLevel="2" x14ac:dyDescent="0.35">
      <c r="A41" s="21" t="s">
        <v>189</v>
      </c>
      <c r="B41" s="21" t="s">
        <v>31</v>
      </c>
      <c r="C41" s="21">
        <v>0</v>
      </c>
      <c r="D41" s="21" t="s">
        <v>63</v>
      </c>
      <c r="E41" s="21" t="s">
        <v>53</v>
      </c>
      <c r="F41" s="22" t="s">
        <v>34</v>
      </c>
      <c r="G41" s="21">
        <v>1112</v>
      </c>
      <c r="H41" s="21">
        <v>709800000</v>
      </c>
      <c r="I41" s="21">
        <v>0</v>
      </c>
      <c r="J41" s="23" t="s">
        <v>64</v>
      </c>
      <c r="K41" s="24">
        <v>486253815</v>
      </c>
      <c r="L41" s="24">
        <v>486253815</v>
      </c>
      <c r="M41" s="24">
        <v>0</v>
      </c>
      <c r="N41" s="24">
        <f t="shared" si="0"/>
        <v>486253815</v>
      </c>
      <c r="O41" s="24">
        <v>0</v>
      </c>
      <c r="P41" s="24">
        <v>214626998</v>
      </c>
      <c r="Q41" s="24">
        <v>0</v>
      </c>
      <c r="R41" s="24">
        <v>271626817</v>
      </c>
      <c r="S41" s="24">
        <v>271626817</v>
      </c>
      <c r="T41" s="24">
        <v>0</v>
      </c>
      <c r="U41" s="24">
        <v>0</v>
      </c>
      <c r="V41" s="24">
        <v>0</v>
      </c>
      <c r="W41" s="24">
        <f t="shared" si="1"/>
        <v>0</v>
      </c>
      <c r="X41" s="25">
        <f t="shared" si="2"/>
        <v>0.55861117922540104</v>
      </c>
      <c r="Y41" s="25">
        <f t="shared" si="3"/>
        <v>0.55861117922540104</v>
      </c>
      <c r="Z41" s="25">
        <f t="shared" si="4"/>
        <v>0.44138882077459896</v>
      </c>
      <c r="AA41" s="25">
        <f t="shared" si="5"/>
        <v>1</v>
      </c>
    </row>
    <row r="42" spans="1:27" ht="16" customHeight="1" outlineLevel="2" x14ac:dyDescent="0.35">
      <c r="A42" s="21" t="s">
        <v>273</v>
      </c>
      <c r="B42" s="21" t="s">
        <v>274</v>
      </c>
      <c r="C42" s="21">
        <v>0</v>
      </c>
      <c r="D42" s="21" t="s">
        <v>32</v>
      </c>
      <c r="E42" s="21" t="s">
        <v>33</v>
      </c>
      <c r="F42" s="22" t="s">
        <v>34</v>
      </c>
      <c r="G42" s="21">
        <v>1111</v>
      </c>
      <c r="H42" s="21">
        <v>709800000</v>
      </c>
      <c r="I42" s="21">
        <v>0</v>
      </c>
      <c r="J42" s="23" t="s">
        <v>35</v>
      </c>
      <c r="K42" s="24">
        <v>161786187</v>
      </c>
      <c r="L42" s="24">
        <v>161786187</v>
      </c>
      <c r="M42" s="24">
        <v>0</v>
      </c>
      <c r="N42" s="24">
        <f t="shared" si="0"/>
        <v>161786187</v>
      </c>
      <c r="O42" s="24">
        <v>0</v>
      </c>
      <c r="P42" s="24">
        <v>0</v>
      </c>
      <c r="Q42" s="24">
        <v>0</v>
      </c>
      <c r="R42" s="24">
        <v>59762250.210000001</v>
      </c>
      <c r="S42" s="24">
        <v>59762250.210000001</v>
      </c>
      <c r="T42" s="24">
        <v>102023936.79000001</v>
      </c>
      <c r="U42" s="24">
        <v>102023936.79000001</v>
      </c>
      <c r="V42" s="24">
        <v>0</v>
      </c>
      <c r="W42" s="24">
        <f t="shared" si="1"/>
        <v>102023936.78999999</v>
      </c>
      <c r="X42" s="25">
        <f t="shared" si="2"/>
        <v>0.36939031272181477</v>
      </c>
      <c r="Y42" s="25">
        <f t="shared" si="3"/>
        <v>0.36939031272181477</v>
      </c>
      <c r="Z42" s="25">
        <f t="shared" si="4"/>
        <v>0</v>
      </c>
      <c r="AA42" s="25">
        <f t="shared" si="5"/>
        <v>0.36939031272181477</v>
      </c>
    </row>
    <row r="43" spans="1:27" ht="16" customHeight="1" outlineLevel="2" x14ac:dyDescent="0.35">
      <c r="A43" s="21" t="s">
        <v>273</v>
      </c>
      <c r="B43" s="21" t="s">
        <v>274</v>
      </c>
      <c r="C43" s="21">
        <v>0</v>
      </c>
      <c r="D43" s="21" t="s">
        <v>36</v>
      </c>
      <c r="E43" s="21" t="s">
        <v>33</v>
      </c>
      <c r="F43" s="22" t="s">
        <v>34</v>
      </c>
      <c r="G43" s="21">
        <v>1111</v>
      </c>
      <c r="H43" s="21">
        <v>709800000</v>
      </c>
      <c r="I43" s="21">
        <v>0</v>
      </c>
      <c r="J43" s="23" t="s">
        <v>37</v>
      </c>
      <c r="K43" s="24">
        <v>0</v>
      </c>
      <c r="L43" s="24">
        <v>1200000</v>
      </c>
      <c r="M43" s="24">
        <v>0</v>
      </c>
      <c r="N43" s="24">
        <f t="shared" si="0"/>
        <v>1200000</v>
      </c>
      <c r="O43" s="24">
        <v>0</v>
      </c>
      <c r="P43" s="24">
        <v>0</v>
      </c>
      <c r="Q43" s="24">
        <v>0</v>
      </c>
      <c r="R43" s="24">
        <v>0</v>
      </c>
      <c r="S43" s="24">
        <v>0</v>
      </c>
      <c r="T43" s="24">
        <v>1200000</v>
      </c>
      <c r="U43" s="24">
        <v>1200000</v>
      </c>
      <c r="V43" s="24">
        <v>0</v>
      </c>
      <c r="W43" s="24">
        <f t="shared" si="1"/>
        <v>1200000</v>
      </c>
      <c r="X43" s="25">
        <f t="shared" si="2"/>
        <v>0</v>
      </c>
      <c r="Y43" s="25">
        <f t="shared" si="3"/>
        <v>0</v>
      </c>
      <c r="Z43" s="25">
        <f t="shared" si="4"/>
        <v>0</v>
      </c>
      <c r="AA43" s="25">
        <f t="shared" si="5"/>
        <v>0</v>
      </c>
    </row>
    <row r="44" spans="1:27" ht="16" customHeight="1" outlineLevel="2" x14ac:dyDescent="0.35">
      <c r="A44" s="21" t="s">
        <v>273</v>
      </c>
      <c r="B44" s="21" t="s">
        <v>274</v>
      </c>
      <c r="C44" s="21">
        <v>0</v>
      </c>
      <c r="D44" s="21" t="s">
        <v>38</v>
      </c>
      <c r="E44" s="21" t="s">
        <v>33</v>
      </c>
      <c r="F44" s="22" t="s">
        <v>34</v>
      </c>
      <c r="G44" s="21">
        <v>1111</v>
      </c>
      <c r="H44" s="21">
        <v>709800000</v>
      </c>
      <c r="I44" s="21">
        <v>0</v>
      </c>
      <c r="J44" s="23" t="s">
        <v>39</v>
      </c>
      <c r="K44" s="24">
        <v>6000657</v>
      </c>
      <c r="L44" s="24">
        <v>6000657</v>
      </c>
      <c r="M44" s="24">
        <v>0</v>
      </c>
      <c r="N44" s="24">
        <f t="shared" si="0"/>
        <v>6000657</v>
      </c>
      <c r="O44" s="24">
        <v>0</v>
      </c>
      <c r="P44" s="24">
        <v>0</v>
      </c>
      <c r="Q44" s="24">
        <v>0</v>
      </c>
      <c r="R44" s="24">
        <v>1474157.38</v>
      </c>
      <c r="S44" s="24">
        <v>1474157.38</v>
      </c>
      <c r="T44" s="24">
        <v>4526499.62</v>
      </c>
      <c r="U44" s="24">
        <v>4526499.62</v>
      </c>
      <c r="V44" s="24">
        <v>0</v>
      </c>
      <c r="W44" s="24">
        <f t="shared" si="1"/>
        <v>4526499.62</v>
      </c>
      <c r="X44" s="25">
        <f t="shared" si="2"/>
        <v>0.24566599624007837</v>
      </c>
      <c r="Y44" s="25">
        <f t="shared" si="3"/>
        <v>0.24566599624007837</v>
      </c>
      <c r="Z44" s="25">
        <f t="shared" si="4"/>
        <v>0</v>
      </c>
      <c r="AA44" s="25">
        <f t="shared" si="5"/>
        <v>0.24566599624007837</v>
      </c>
    </row>
    <row r="45" spans="1:27" ht="16" customHeight="1" outlineLevel="2" x14ac:dyDescent="0.35">
      <c r="A45" s="21" t="s">
        <v>273</v>
      </c>
      <c r="B45" s="21" t="s">
        <v>274</v>
      </c>
      <c r="C45" s="21">
        <v>0</v>
      </c>
      <c r="D45" s="21" t="s">
        <v>40</v>
      </c>
      <c r="E45" s="21" t="s">
        <v>33</v>
      </c>
      <c r="F45" s="22" t="s">
        <v>34</v>
      </c>
      <c r="G45" s="21">
        <v>1111</v>
      </c>
      <c r="H45" s="21">
        <v>709800000</v>
      </c>
      <c r="I45" s="21">
        <v>0</v>
      </c>
      <c r="J45" s="23" t="s">
        <v>41</v>
      </c>
      <c r="K45" s="24">
        <v>135830520</v>
      </c>
      <c r="L45" s="24">
        <v>135830520</v>
      </c>
      <c r="M45" s="24">
        <v>0</v>
      </c>
      <c r="N45" s="24">
        <f t="shared" si="0"/>
        <v>135830520</v>
      </c>
      <c r="O45" s="24">
        <v>0</v>
      </c>
      <c r="P45" s="24">
        <v>0</v>
      </c>
      <c r="Q45" s="24">
        <v>0</v>
      </c>
      <c r="R45" s="24">
        <v>36263394.75</v>
      </c>
      <c r="S45" s="24">
        <v>36263394.75</v>
      </c>
      <c r="T45" s="24">
        <v>99567125.25</v>
      </c>
      <c r="U45" s="24">
        <v>99567125.25</v>
      </c>
      <c r="V45" s="24">
        <v>0</v>
      </c>
      <c r="W45" s="24">
        <f t="shared" si="1"/>
        <v>99567125.25</v>
      </c>
      <c r="X45" s="25">
        <f t="shared" si="2"/>
        <v>0.26697530680144638</v>
      </c>
      <c r="Y45" s="25">
        <f t="shared" si="3"/>
        <v>0.26697530680144638</v>
      </c>
      <c r="Z45" s="25">
        <f t="shared" si="4"/>
        <v>0</v>
      </c>
      <c r="AA45" s="25">
        <f t="shared" si="5"/>
        <v>0.26697530680144638</v>
      </c>
    </row>
    <row r="46" spans="1:27" ht="16" customHeight="1" outlineLevel="2" x14ac:dyDescent="0.35">
      <c r="A46" s="21" t="s">
        <v>273</v>
      </c>
      <c r="B46" s="21" t="s">
        <v>274</v>
      </c>
      <c r="C46" s="21">
        <v>0</v>
      </c>
      <c r="D46" s="21" t="s">
        <v>42</v>
      </c>
      <c r="E46" s="21" t="s">
        <v>33</v>
      </c>
      <c r="F46" s="22" t="s">
        <v>34</v>
      </c>
      <c r="G46" s="21">
        <v>1111</v>
      </c>
      <c r="H46" s="21">
        <v>709800000</v>
      </c>
      <c r="I46" s="21">
        <v>0</v>
      </c>
      <c r="J46" s="23" t="s">
        <v>43</v>
      </c>
      <c r="K46" s="24">
        <v>73234119</v>
      </c>
      <c r="L46" s="24">
        <v>73234119</v>
      </c>
      <c r="M46" s="24">
        <v>0</v>
      </c>
      <c r="N46" s="24">
        <f t="shared" si="0"/>
        <v>73234119</v>
      </c>
      <c r="O46" s="24">
        <v>0</v>
      </c>
      <c r="P46" s="24">
        <v>0</v>
      </c>
      <c r="Q46" s="24">
        <v>0</v>
      </c>
      <c r="R46" s="24">
        <v>22404213.34</v>
      </c>
      <c r="S46" s="24">
        <v>22404213.34</v>
      </c>
      <c r="T46" s="24">
        <v>50829905.659999996</v>
      </c>
      <c r="U46" s="24">
        <v>50829905.659999996</v>
      </c>
      <c r="V46" s="24">
        <v>0</v>
      </c>
      <c r="W46" s="24">
        <f t="shared" si="1"/>
        <v>50829905.659999996</v>
      </c>
      <c r="X46" s="25">
        <f t="shared" si="2"/>
        <v>0.30592589418601457</v>
      </c>
      <c r="Y46" s="25">
        <f t="shared" si="3"/>
        <v>0.30592589418601457</v>
      </c>
      <c r="Z46" s="25">
        <f t="shared" si="4"/>
        <v>0</v>
      </c>
      <c r="AA46" s="25">
        <f t="shared" si="5"/>
        <v>0.30592589418601457</v>
      </c>
    </row>
    <row r="47" spans="1:27" ht="16" customHeight="1" outlineLevel="2" x14ac:dyDescent="0.35">
      <c r="A47" s="21" t="s">
        <v>273</v>
      </c>
      <c r="B47" s="21" t="s">
        <v>274</v>
      </c>
      <c r="C47" s="21">
        <v>0</v>
      </c>
      <c r="D47" s="21" t="s">
        <v>44</v>
      </c>
      <c r="E47" s="21" t="s">
        <v>33</v>
      </c>
      <c r="F47" s="22" t="s">
        <v>34</v>
      </c>
      <c r="G47" s="21">
        <v>1111</v>
      </c>
      <c r="H47" s="21">
        <v>709800000</v>
      </c>
      <c r="I47" s="21">
        <v>0</v>
      </c>
      <c r="J47" s="23" t="s">
        <v>45</v>
      </c>
      <c r="K47" s="24">
        <v>67423835</v>
      </c>
      <c r="L47" s="24">
        <v>67423835</v>
      </c>
      <c r="M47" s="24">
        <v>0</v>
      </c>
      <c r="N47" s="24">
        <f t="shared" si="0"/>
        <v>67423835</v>
      </c>
      <c r="O47" s="24">
        <v>0</v>
      </c>
      <c r="P47" s="24">
        <v>0</v>
      </c>
      <c r="Q47" s="24">
        <v>0</v>
      </c>
      <c r="R47" s="24">
        <v>29587850.239999998</v>
      </c>
      <c r="S47" s="24">
        <v>29587850.239999998</v>
      </c>
      <c r="T47" s="24">
        <v>37835984.759999998</v>
      </c>
      <c r="U47" s="24">
        <v>37835984.759999998</v>
      </c>
      <c r="V47" s="24">
        <v>0</v>
      </c>
      <c r="W47" s="24">
        <f t="shared" si="1"/>
        <v>37835984.760000005</v>
      </c>
      <c r="X47" s="25">
        <f t="shared" si="2"/>
        <v>0.43883368900626907</v>
      </c>
      <c r="Y47" s="25">
        <f t="shared" si="3"/>
        <v>0.43883368900626907</v>
      </c>
      <c r="Z47" s="25">
        <f t="shared" si="4"/>
        <v>0</v>
      </c>
      <c r="AA47" s="25">
        <f t="shared" si="5"/>
        <v>0.43883368900626907</v>
      </c>
    </row>
    <row r="48" spans="1:27" ht="16" customHeight="1" outlineLevel="2" x14ac:dyDescent="0.35">
      <c r="A48" s="21" t="s">
        <v>273</v>
      </c>
      <c r="B48" s="21" t="s">
        <v>274</v>
      </c>
      <c r="C48" s="21">
        <v>0</v>
      </c>
      <c r="D48" s="21" t="s">
        <v>46</v>
      </c>
      <c r="E48" s="21" t="s">
        <v>33</v>
      </c>
      <c r="F48" s="22" t="s">
        <v>34</v>
      </c>
      <c r="G48" s="21">
        <v>1111</v>
      </c>
      <c r="H48" s="21">
        <v>709800000</v>
      </c>
      <c r="I48" s="21">
        <v>0</v>
      </c>
      <c r="J48" s="23" t="s">
        <v>47</v>
      </c>
      <c r="K48" s="24">
        <v>30305336</v>
      </c>
      <c r="L48" s="24">
        <v>30305336</v>
      </c>
      <c r="M48" s="24">
        <v>0</v>
      </c>
      <c r="N48" s="24">
        <f t="shared" si="0"/>
        <v>30305336</v>
      </c>
      <c r="O48" s="24">
        <v>0</v>
      </c>
      <c r="P48" s="24">
        <v>0</v>
      </c>
      <c r="Q48" s="24">
        <v>0</v>
      </c>
      <c r="R48" s="24">
        <v>11293.52</v>
      </c>
      <c r="S48" s="24">
        <v>11293.52</v>
      </c>
      <c r="T48" s="24">
        <v>30294042.48</v>
      </c>
      <c r="U48" s="24">
        <v>30294042.48</v>
      </c>
      <c r="V48" s="24">
        <v>0</v>
      </c>
      <c r="W48" s="24">
        <f t="shared" si="1"/>
        <v>30294042.48</v>
      </c>
      <c r="X48" s="25">
        <f t="shared" si="2"/>
        <v>3.7265780521291699E-4</v>
      </c>
      <c r="Y48" s="25">
        <f t="shared" si="3"/>
        <v>3.7265780521291699E-4</v>
      </c>
      <c r="Z48" s="25">
        <f t="shared" si="4"/>
        <v>0</v>
      </c>
      <c r="AA48" s="25">
        <f t="shared" si="5"/>
        <v>3.7265780521291699E-4</v>
      </c>
    </row>
    <row r="49" spans="1:27" ht="16" customHeight="1" outlineLevel="2" x14ac:dyDescent="0.35">
      <c r="A49" s="21" t="s">
        <v>273</v>
      </c>
      <c r="B49" s="21" t="s">
        <v>274</v>
      </c>
      <c r="C49" s="21">
        <v>0</v>
      </c>
      <c r="D49" s="21" t="s">
        <v>48</v>
      </c>
      <c r="E49" s="21" t="s">
        <v>33</v>
      </c>
      <c r="F49" s="22" t="s">
        <v>34</v>
      </c>
      <c r="G49" s="21">
        <v>1111</v>
      </c>
      <c r="H49" s="21">
        <v>709800000</v>
      </c>
      <c r="I49" s="21">
        <v>0</v>
      </c>
      <c r="J49" s="23" t="s">
        <v>49</v>
      </c>
      <c r="K49" s="24">
        <v>27068820</v>
      </c>
      <c r="L49" s="24">
        <v>27068820</v>
      </c>
      <c r="M49" s="24">
        <v>0</v>
      </c>
      <c r="N49" s="24">
        <f t="shared" si="0"/>
        <v>27068820</v>
      </c>
      <c r="O49" s="24">
        <v>0</v>
      </c>
      <c r="P49" s="24">
        <v>0</v>
      </c>
      <c r="Q49" s="24">
        <v>0</v>
      </c>
      <c r="R49" s="24">
        <v>22696335.539999999</v>
      </c>
      <c r="S49" s="24">
        <v>22696335.539999999</v>
      </c>
      <c r="T49" s="24">
        <v>4372484.46</v>
      </c>
      <c r="U49" s="24">
        <v>4372484.46</v>
      </c>
      <c r="V49" s="24">
        <v>0</v>
      </c>
      <c r="W49" s="24">
        <f t="shared" si="1"/>
        <v>4372484.4600000009</v>
      </c>
      <c r="X49" s="25">
        <f t="shared" si="2"/>
        <v>0.83846785859154549</v>
      </c>
      <c r="Y49" s="25">
        <f t="shared" si="3"/>
        <v>0.83846785859154549</v>
      </c>
      <c r="Z49" s="25">
        <f t="shared" si="4"/>
        <v>0</v>
      </c>
      <c r="AA49" s="25">
        <f t="shared" si="5"/>
        <v>0.83846785859154549</v>
      </c>
    </row>
    <row r="50" spans="1:27" ht="16" customHeight="1" outlineLevel="2" x14ac:dyDescent="0.35">
      <c r="A50" s="21" t="s">
        <v>273</v>
      </c>
      <c r="B50" s="21" t="s">
        <v>274</v>
      </c>
      <c r="C50" s="21">
        <v>0</v>
      </c>
      <c r="D50" s="21" t="s">
        <v>50</v>
      </c>
      <c r="E50" s="21" t="s">
        <v>33</v>
      </c>
      <c r="F50" s="22" t="s">
        <v>34</v>
      </c>
      <c r="G50" s="21">
        <v>1111</v>
      </c>
      <c r="H50" s="21">
        <v>709800000</v>
      </c>
      <c r="I50" s="21">
        <v>0</v>
      </c>
      <c r="J50" s="23" t="s">
        <v>51</v>
      </c>
      <c r="K50" s="24">
        <v>26240660</v>
      </c>
      <c r="L50" s="24">
        <v>26240660</v>
      </c>
      <c r="M50" s="24">
        <v>0</v>
      </c>
      <c r="N50" s="24">
        <f t="shared" si="0"/>
        <v>26240660</v>
      </c>
      <c r="O50" s="24">
        <v>0</v>
      </c>
      <c r="P50" s="24">
        <v>0</v>
      </c>
      <c r="Q50" s="24">
        <v>0</v>
      </c>
      <c r="R50" s="24">
        <v>11965156.960000001</v>
      </c>
      <c r="S50" s="24">
        <v>11965156.960000001</v>
      </c>
      <c r="T50" s="24">
        <v>14275503.039999999</v>
      </c>
      <c r="U50" s="24">
        <v>14275503.039999999</v>
      </c>
      <c r="V50" s="24">
        <v>0</v>
      </c>
      <c r="W50" s="24">
        <f t="shared" si="1"/>
        <v>14275503.039999999</v>
      </c>
      <c r="X50" s="25">
        <f t="shared" si="2"/>
        <v>0.45597774446222011</v>
      </c>
      <c r="Y50" s="25">
        <f t="shared" si="3"/>
        <v>0.45597774446222011</v>
      </c>
      <c r="Z50" s="25">
        <f t="shared" si="4"/>
        <v>0</v>
      </c>
      <c r="AA50" s="25">
        <f t="shared" si="5"/>
        <v>0.45597774446222011</v>
      </c>
    </row>
    <row r="51" spans="1:27" ht="16" customHeight="1" outlineLevel="2" x14ac:dyDescent="0.35">
      <c r="A51" s="21" t="s">
        <v>273</v>
      </c>
      <c r="B51" s="21" t="s">
        <v>274</v>
      </c>
      <c r="C51" s="21">
        <v>0</v>
      </c>
      <c r="D51" s="21" t="s">
        <v>52</v>
      </c>
      <c r="E51" s="21" t="s">
        <v>53</v>
      </c>
      <c r="F51" s="22" t="s">
        <v>34</v>
      </c>
      <c r="G51" s="21">
        <v>1112</v>
      </c>
      <c r="H51" s="21">
        <v>709800000</v>
      </c>
      <c r="I51" s="21">
        <v>0</v>
      </c>
      <c r="J51" s="23" t="s">
        <v>54</v>
      </c>
      <c r="K51" s="24">
        <v>33091511</v>
      </c>
      <c r="L51" s="24">
        <v>33091511</v>
      </c>
      <c r="M51" s="24">
        <v>0</v>
      </c>
      <c r="N51" s="24">
        <f t="shared" si="0"/>
        <v>33091511</v>
      </c>
      <c r="O51" s="24">
        <v>0</v>
      </c>
      <c r="P51" s="24">
        <v>19448055</v>
      </c>
      <c r="Q51" s="24">
        <v>0</v>
      </c>
      <c r="R51" s="24">
        <v>13643456</v>
      </c>
      <c r="S51" s="24">
        <v>13643456</v>
      </c>
      <c r="T51" s="24">
        <v>0</v>
      </c>
      <c r="U51" s="24">
        <v>0</v>
      </c>
      <c r="V51" s="24">
        <v>0</v>
      </c>
      <c r="W51" s="24">
        <f t="shared" si="1"/>
        <v>0</v>
      </c>
      <c r="X51" s="25">
        <f t="shared" si="2"/>
        <v>0.41229474229810781</v>
      </c>
      <c r="Y51" s="25">
        <f t="shared" si="3"/>
        <v>0.41229474229810781</v>
      </c>
      <c r="Z51" s="25">
        <f t="shared" si="4"/>
        <v>0.58770525770189219</v>
      </c>
      <c r="AA51" s="25">
        <f t="shared" si="5"/>
        <v>1</v>
      </c>
    </row>
    <row r="52" spans="1:27" ht="16" customHeight="1" outlineLevel="2" x14ac:dyDescent="0.35">
      <c r="A52" s="21" t="s">
        <v>273</v>
      </c>
      <c r="B52" s="21" t="s">
        <v>274</v>
      </c>
      <c r="C52" s="21">
        <v>0</v>
      </c>
      <c r="D52" s="21" t="s">
        <v>55</v>
      </c>
      <c r="E52" s="21" t="s">
        <v>53</v>
      </c>
      <c r="F52" s="22" t="s">
        <v>34</v>
      </c>
      <c r="G52" s="21">
        <v>1112</v>
      </c>
      <c r="H52" s="21">
        <v>709800000</v>
      </c>
      <c r="I52" s="21">
        <v>0</v>
      </c>
      <c r="J52" s="23" t="s">
        <v>56</v>
      </c>
      <c r="K52" s="24">
        <v>1819048</v>
      </c>
      <c r="L52" s="24">
        <v>1819048</v>
      </c>
      <c r="M52" s="24">
        <v>0</v>
      </c>
      <c r="N52" s="24">
        <f t="shared" si="0"/>
        <v>1819048</v>
      </c>
      <c r="O52" s="24">
        <v>0</v>
      </c>
      <c r="P52" s="24">
        <v>1081564</v>
      </c>
      <c r="Q52" s="24">
        <v>0</v>
      </c>
      <c r="R52" s="24">
        <v>737484</v>
      </c>
      <c r="S52" s="24">
        <v>737484</v>
      </c>
      <c r="T52" s="24">
        <v>0</v>
      </c>
      <c r="U52" s="24">
        <v>0</v>
      </c>
      <c r="V52" s="24">
        <v>0</v>
      </c>
      <c r="W52" s="24">
        <f t="shared" si="1"/>
        <v>0</v>
      </c>
      <c r="X52" s="25">
        <f t="shared" si="2"/>
        <v>0.40542305645590443</v>
      </c>
      <c r="Y52" s="25">
        <f t="shared" si="3"/>
        <v>0.40542305645590443</v>
      </c>
      <c r="Z52" s="25">
        <f t="shared" si="4"/>
        <v>0.59457694354409563</v>
      </c>
      <c r="AA52" s="25">
        <f t="shared" si="5"/>
        <v>1</v>
      </c>
    </row>
    <row r="53" spans="1:27" ht="16" customHeight="1" outlineLevel="2" x14ac:dyDescent="0.35">
      <c r="A53" s="21" t="s">
        <v>273</v>
      </c>
      <c r="B53" s="21" t="s">
        <v>274</v>
      </c>
      <c r="C53" s="21">
        <v>0</v>
      </c>
      <c r="D53" s="21" t="s">
        <v>57</v>
      </c>
      <c r="E53" s="21" t="s">
        <v>53</v>
      </c>
      <c r="F53" s="22" t="s">
        <v>34</v>
      </c>
      <c r="G53" s="21">
        <v>1112</v>
      </c>
      <c r="H53" s="21">
        <v>709800000</v>
      </c>
      <c r="I53" s="21">
        <v>0</v>
      </c>
      <c r="J53" s="23" t="s">
        <v>58</v>
      </c>
      <c r="K53" s="24">
        <v>5042137</v>
      </c>
      <c r="L53" s="24">
        <v>5042137</v>
      </c>
      <c r="M53" s="24">
        <v>0</v>
      </c>
      <c r="N53" s="24">
        <f t="shared" si="0"/>
        <v>5042137</v>
      </c>
      <c r="O53" s="24">
        <v>0</v>
      </c>
      <c r="P53" s="24">
        <v>3591437</v>
      </c>
      <c r="Q53" s="24">
        <v>0</v>
      </c>
      <c r="R53" s="24">
        <v>1450700</v>
      </c>
      <c r="S53" s="24">
        <v>1450700</v>
      </c>
      <c r="T53" s="24">
        <v>0</v>
      </c>
      <c r="U53" s="24">
        <v>0</v>
      </c>
      <c r="V53" s="24">
        <v>0</v>
      </c>
      <c r="W53" s="24">
        <f t="shared" si="1"/>
        <v>0</v>
      </c>
      <c r="X53" s="25">
        <f t="shared" si="2"/>
        <v>0.28771530801324913</v>
      </c>
      <c r="Y53" s="25">
        <f t="shared" si="3"/>
        <v>0.28771530801324913</v>
      </c>
      <c r="Z53" s="25">
        <f t="shared" si="4"/>
        <v>0.71228469198675082</v>
      </c>
      <c r="AA53" s="25">
        <f t="shared" si="5"/>
        <v>1</v>
      </c>
    </row>
    <row r="54" spans="1:27" ht="16" customHeight="1" outlineLevel="2" x14ac:dyDescent="0.35">
      <c r="A54" s="21" t="s">
        <v>273</v>
      </c>
      <c r="B54" s="21" t="s">
        <v>274</v>
      </c>
      <c r="C54" s="21">
        <v>0</v>
      </c>
      <c r="D54" s="21" t="s">
        <v>59</v>
      </c>
      <c r="E54" s="21" t="s">
        <v>53</v>
      </c>
      <c r="F54" s="22" t="s">
        <v>34</v>
      </c>
      <c r="G54" s="21">
        <v>1112</v>
      </c>
      <c r="H54" s="21">
        <v>709800000</v>
      </c>
      <c r="I54" s="21">
        <v>0</v>
      </c>
      <c r="J54" s="23" t="s">
        <v>60</v>
      </c>
      <c r="K54" s="24">
        <v>10914287</v>
      </c>
      <c r="L54" s="24">
        <v>10914287</v>
      </c>
      <c r="M54" s="24">
        <v>0</v>
      </c>
      <c r="N54" s="24">
        <f t="shared" si="0"/>
        <v>10914287</v>
      </c>
      <c r="O54" s="24">
        <v>0</v>
      </c>
      <c r="P54" s="24">
        <v>6489391</v>
      </c>
      <c r="Q54" s="24">
        <v>0</v>
      </c>
      <c r="R54" s="24">
        <v>4424896</v>
      </c>
      <c r="S54" s="24">
        <v>4424896</v>
      </c>
      <c r="T54" s="24">
        <v>0</v>
      </c>
      <c r="U54" s="24">
        <v>0</v>
      </c>
      <c r="V54" s="24">
        <v>0</v>
      </c>
      <c r="W54" s="24">
        <f t="shared" si="1"/>
        <v>0</v>
      </c>
      <c r="X54" s="25">
        <f t="shared" si="2"/>
        <v>0.40542236061778475</v>
      </c>
      <c r="Y54" s="25">
        <f t="shared" si="3"/>
        <v>0.40542236061778475</v>
      </c>
      <c r="Z54" s="25">
        <f t="shared" si="4"/>
        <v>0.59457763938221531</v>
      </c>
      <c r="AA54" s="25">
        <f t="shared" si="5"/>
        <v>1</v>
      </c>
    </row>
    <row r="55" spans="1:27" ht="16" customHeight="1" outlineLevel="2" x14ac:dyDescent="0.35">
      <c r="A55" s="21" t="s">
        <v>273</v>
      </c>
      <c r="B55" s="21" t="s">
        <v>274</v>
      </c>
      <c r="C55" s="21">
        <v>0</v>
      </c>
      <c r="D55" s="21" t="s">
        <v>61</v>
      </c>
      <c r="E55" s="21" t="s">
        <v>53</v>
      </c>
      <c r="F55" s="22" t="s">
        <v>34</v>
      </c>
      <c r="G55" s="21">
        <v>1112</v>
      </c>
      <c r="H55" s="21">
        <v>709800000</v>
      </c>
      <c r="I55" s="21">
        <v>0</v>
      </c>
      <c r="J55" s="23" t="s">
        <v>62</v>
      </c>
      <c r="K55" s="24">
        <v>5457143</v>
      </c>
      <c r="L55" s="24">
        <v>5457143</v>
      </c>
      <c r="M55" s="24">
        <v>0</v>
      </c>
      <c r="N55" s="24">
        <f t="shared" si="0"/>
        <v>5457143</v>
      </c>
      <c r="O55" s="24">
        <v>0</v>
      </c>
      <c r="P55" s="24">
        <v>3244699</v>
      </c>
      <c r="Q55" s="24">
        <v>0</v>
      </c>
      <c r="R55" s="24">
        <v>2212444</v>
      </c>
      <c r="S55" s="24">
        <v>2212444</v>
      </c>
      <c r="T55" s="24">
        <v>0</v>
      </c>
      <c r="U55" s="24">
        <v>0</v>
      </c>
      <c r="V55" s="24">
        <v>0</v>
      </c>
      <c r="W55" s="24">
        <f t="shared" si="1"/>
        <v>0</v>
      </c>
      <c r="X55" s="25">
        <f t="shared" si="2"/>
        <v>0.40542166477953756</v>
      </c>
      <c r="Y55" s="25">
        <f t="shared" si="3"/>
        <v>0.40542166477953756</v>
      </c>
      <c r="Z55" s="25">
        <f t="shared" si="4"/>
        <v>0.59457833522046244</v>
      </c>
      <c r="AA55" s="25">
        <f t="shared" si="5"/>
        <v>1</v>
      </c>
    </row>
    <row r="56" spans="1:27" ht="16" customHeight="1" outlineLevel="2" x14ac:dyDescent="0.35">
      <c r="A56" s="21" t="s">
        <v>273</v>
      </c>
      <c r="B56" s="21" t="s">
        <v>274</v>
      </c>
      <c r="C56" s="21">
        <v>0</v>
      </c>
      <c r="D56" s="21" t="s">
        <v>63</v>
      </c>
      <c r="E56" s="21" t="s">
        <v>53</v>
      </c>
      <c r="F56" s="22" t="s">
        <v>34</v>
      </c>
      <c r="G56" s="21">
        <v>1112</v>
      </c>
      <c r="H56" s="21">
        <v>709800000</v>
      </c>
      <c r="I56" s="21">
        <v>0</v>
      </c>
      <c r="J56" s="23" t="s">
        <v>64</v>
      </c>
      <c r="K56" s="24">
        <v>18150156</v>
      </c>
      <c r="L56" s="24">
        <v>18150156</v>
      </c>
      <c r="M56" s="24">
        <v>0</v>
      </c>
      <c r="N56" s="24">
        <f t="shared" si="0"/>
        <v>18150156</v>
      </c>
      <c r="O56" s="24">
        <v>0</v>
      </c>
      <c r="P56" s="24">
        <v>9587922.1899999995</v>
      </c>
      <c r="Q56" s="24">
        <v>0</v>
      </c>
      <c r="R56" s="24">
        <v>8562233.8100000005</v>
      </c>
      <c r="S56" s="24">
        <v>8562233.8100000005</v>
      </c>
      <c r="T56" s="24">
        <v>0</v>
      </c>
      <c r="U56" s="24">
        <v>0</v>
      </c>
      <c r="V56" s="24">
        <v>0</v>
      </c>
      <c r="W56" s="24">
        <f t="shared" si="1"/>
        <v>0</v>
      </c>
      <c r="X56" s="25">
        <f t="shared" si="2"/>
        <v>0.47174436462143909</v>
      </c>
      <c r="Y56" s="25">
        <f t="shared" si="3"/>
        <v>0.47174436462143909</v>
      </c>
      <c r="Z56" s="25">
        <f t="shared" si="4"/>
        <v>0.52825563537856091</v>
      </c>
      <c r="AA56" s="25">
        <f t="shared" si="5"/>
        <v>1</v>
      </c>
    </row>
    <row r="57" spans="1:27" ht="16" customHeight="1" outlineLevel="2" x14ac:dyDescent="0.35">
      <c r="A57" s="21" t="s">
        <v>273</v>
      </c>
      <c r="B57" s="21" t="s">
        <v>279</v>
      </c>
      <c r="C57" s="21">
        <v>0</v>
      </c>
      <c r="D57" s="21" t="s">
        <v>32</v>
      </c>
      <c r="E57" s="21" t="s">
        <v>33</v>
      </c>
      <c r="F57" s="22" t="s">
        <v>34</v>
      </c>
      <c r="G57" s="21">
        <v>1111</v>
      </c>
      <c r="H57" s="21">
        <v>709800000</v>
      </c>
      <c r="I57" s="21">
        <v>0</v>
      </c>
      <c r="J57" s="23" t="s">
        <v>280</v>
      </c>
      <c r="K57" s="24">
        <v>3125277046</v>
      </c>
      <c r="L57" s="24">
        <v>3125277046</v>
      </c>
      <c r="M57" s="24">
        <v>0</v>
      </c>
      <c r="N57" s="24">
        <f t="shared" si="0"/>
        <v>3125277046</v>
      </c>
      <c r="O57" s="24">
        <v>0</v>
      </c>
      <c r="P57" s="24">
        <v>0</v>
      </c>
      <c r="Q57" s="24">
        <v>0</v>
      </c>
      <c r="R57" s="24">
        <v>1106533616.22</v>
      </c>
      <c r="S57" s="24">
        <v>1106533616.22</v>
      </c>
      <c r="T57" s="24">
        <v>2018743429.78</v>
      </c>
      <c r="U57" s="24">
        <v>2018743429.78</v>
      </c>
      <c r="V57" s="24">
        <v>0</v>
      </c>
      <c r="W57" s="24">
        <f t="shared" si="1"/>
        <v>2018743429.78</v>
      </c>
      <c r="X57" s="25">
        <f t="shared" si="2"/>
        <v>0.35405936815625272</v>
      </c>
      <c r="Y57" s="25">
        <f t="shared" si="3"/>
        <v>0.35405936815625272</v>
      </c>
      <c r="Z57" s="25">
        <f t="shared" si="4"/>
        <v>0</v>
      </c>
      <c r="AA57" s="25">
        <f t="shared" si="5"/>
        <v>0.35405936815625272</v>
      </c>
    </row>
    <row r="58" spans="1:27" ht="16" customHeight="1" outlineLevel="2" x14ac:dyDescent="0.35">
      <c r="A58" s="21" t="s">
        <v>273</v>
      </c>
      <c r="B58" s="21" t="s">
        <v>279</v>
      </c>
      <c r="C58" s="21">
        <v>0</v>
      </c>
      <c r="D58" s="21" t="s">
        <v>36</v>
      </c>
      <c r="E58" s="21" t="s">
        <v>33</v>
      </c>
      <c r="F58" s="22" t="s">
        <v>34</v>
      </c>
      <c r="G58" s="21">
        <v>1111</v>
      </c>
      <c r="H58" s="21">
        <v>709800000</v>
      </c>
      <c r="I58" s="21">
        <v>0</v>
      </c>
      <c r="J58" s="23" t="s">
        <v>37</v>
      </c>
      <c r="K58" s="24">
        <v>315103</v>
      </c>
      <c r="L58" s="24">
        <v>10315103</v>
      </c>
      <c r="M58" s="24">
        <v>0</v>
      </c>
      <c r="N58" s="24">
        <f t="shared" si="0"/>
        <v>10315103</v>
      </c>
      <c r="O58" s="24">
        <v>0</v>
      </c>
      <c r="P58" s="24">
        <v>0</v>
      </c>
      <c r="Q58" s="24">
        <v>0</v>
      </c>
      <c r="R58" s="24">
        <v>0</v>
      </c>
      <c r="S58" s="24">
        <v>0</v>
      </c>
      <c r="T58" s="24">
        <v>10315103</v>
      </c>
      <c r="U58" s="24">
        <v>10315103</v>
      </c>
      <c r="V58" s="24">
        <v>0</v>
      </c>
      <c r="W58" s="24">
        <f t="shared" si="1"/>
        <v>10315103</v>
      </c>
      <c r="X58" s="25">
        <f t="shared" si="2"/>
        <v>0</v>
      </c>
      <c r="Y58" s="25">
        <f t="shared" si="3"/>
        <v>0</v>
      </c>
      <c r="Z58" s="25">
        <f t="shared" si="4"/>
        <v>0</v>
      </c>
      <c r="AA58" s="25">
        <f t="shared" si="5"/>
        <v>0</v>
      </c>
    </row>
    <row r="59" spans="1:27" ht="16" customHeight="1" outlineLevel="2" x14ac:dyDescent="0.35">
      <c r="A59" s="21" t="s">
        <v>273</v>
      </c>
      <c r="B59" s="21" t="s">
        <v>279</v>
      </c>
      <c r="C59" s="21">
        <v>0</v>
      </c>
      <c r="D59" s="21" t="s">
        <v>38</v>
      </c>
      <c r="E59" s="21" t="s">
        <v>33</v>
      </c>
      <c r="F59" s="22" t="s">
        <v>34</v>
      </c>
      <c r="G59" s="21">
        <v>1111</v>
      </c>
      <c r="H59" s="21">
        <v>709800000</v>
      </c>
      <c r="I59" s="21">
        <v>0</v>
      </c>
      <c r="J59" s="23" t="s">
        <v>39</v>
      </c>
      <c r="K59" s="24">
        <v>8782646</v>
      </c>
      <c r="L59" s="24">
        <v>8782646</v>
      </c>
      <c r="M59" s="24">
        <v>0</v>
      </c>
      <c r="N59" s="24">
        <f t="shared" si="0"/>
        <v>8782646</v>
      </c>
      <c r="O59" s="24">
        <v>0</v>
      </c>
      <c r="P59" s="24">
        <v>0</v>
      </c>
      <c r="Q59" s="24">
        <v>0</v>
      </c>
      <c r="R59" s="24">
        <v>2260167.5</v>
      </c>
      <c r="S59" s="24">
        <v>2260167.5</v>
      </c>
      <c r="T59" s="24">
        <v>6522478.5</v>
      </c>
      <c r="U59" s="24">
        <v>6522478.5</v>
      </c>
      <c r="V59" s="24">
        <v>0</v>
      </c>
      <c r="W59" s="24">
        <f t="shared" si="1"/>
        <v>6522478.5</v>
      </c>
      <c r="X59" s="25">
        <f t="shared" si="2"/>
        <v>0.25734471137741405</v>
      </c>
      <c r="Y59" s="25">
        <f t="shared" si="3"/>
        <v>0.25734471137741405</v>
      </c>
      <c r="Z59" s="25">
        <f t="shared" si="4"/>
        <v>0</v>
      </c>
      <c r="AA59" s="25">
        <f t="shared" si="5"/>
        <v>0.25734471137741405</v>
      </c>
    </row>
    <row r="60" spans="1:27" ht="16" customHeight="1" outlineLevel="2" x14ac:dyDescent="0.35">
      <c r="A60" s="21" t="s">
        <v>273</v>
      </c>
      <c r="B60" s="21" t="s">
        <v>279</v>
      </c>
      <c r="C60" s="21">
        <v>0</v>
      </c>
      <c r="D60" s="21" t="s">
        <v>42</v>
      </c>
      <c r="E60" s="21" t="s">
        <v>33</v>
      </c>
      <c r="F60" s="22" t="s">
        <v>34</v>
      </c>
      <c r="G60" s="21">
        <v>1111</v>
      </c>
      <c r="H60" s="21">
        <v>709800000</v>
      </c>
      <c r="I60" s="21">
        <v>0</v>
      </c>
      <c r="J60" s="23" t="s">
        <v>43</v>
      </c>
      <c r="K60" s="24">
        <v>998161809</v>
      </c>
      <c r="L60" s="24">
        <v>998161809</v>
      </c>
      <c r="M60" s="24">
        <v>0</v>
      </c>
      <c r="N60" s="24">
        <f t="shared" si="0"/>
        <v>998161809</v>
      </c>
      <c r="O60" s="24">
        <v>0</v>
      </c>
      <c r="P60" s="24">
        <v>0</v>
      </c>
      <c r="Q60" s="24">
        <v>0</v>
      </c>
      <c r="R60" s="24">
        <v>363898567.01999998</v>
      </c>
      <c r="S60" s="24">
        <v>363898567.01999998</v>
      </c>
      <c r="T60" s="24">
        <v>634263241.98000002</v>
      </c>
      <c r="U60" s="24">
        <v>634263241.98000002</v>
      </c>
      <c r="V60" s="24">
        <v>0</v>
      </c>
      <c r="W60" s="24">
        <f t="shared" si="1"/>
        <v>634263241.98000002</v>
      </c>
      <c r="X60" s="25">
        <f t="shared" si="2"/>
        <v>0.36456871394886237</v>
      </c>
      <c r="Y60" s="25">
        <f t="shared" si="3"/>
        <v>0.36456871394886237</v>
      </c>
      <c r="Z60" s="25">
        <f t="shared" si="4"/>
        <v>0</v>
      </c>
      <c r="AA60" s="25">
        <f t="shared" si="5"/>
        <v>0.36456871394886237</v>
      </c>
    </row>
    <row r="61" spans="1:27" ht="16" customHeight="1" outlineLevel="2" x14ac:dyDescent="0.35">
      <c r="A61" s="21" t="s">
        <v>273</v>
      </c>
      <c r="B61" s="21" t="s">
        <v>279</v>
      </c>
      <c r="C61" s="21">
        <v>0</v>
      </c>
      <c r="D61" s="21" t="s">
        <v>44</v>
      </c>
      <c r="E61" s="21" t="s">
        <v>33</v>
      </c>
      <c r="F61" s="22" t="s">
        <v>34</v>
      </c>
      <c r="G61" s="21">
        <v>1111</v>
      </c>
      <c r="H61" s="21">
        <v>709800000</v>
      </c>
      <c r="I61" s="21">
        <v>0</v>
      </c>
      <c r="J61" s="23" t="s">
        <v>45</v>
      </c>
      <c r="K61" s="24">
        <v>1073842830</v>
      </c>
      <c r="L61" s="24">
        <v>1073842830</v>
      </c>
      <c r="M61" s="24">
        <v>0</v>
      </c>
      <c r="N61" s="24">
        <f t="shared" si="0"/>
        <v>1073842830</v>
      </c>
      <c r="O61" s="24">
        <v>0</v>
      </c>
      <c r="P61" s="24">
        <v>0</v>
      </c>
      <c r="Q61" s="24">
        <v>0</v>
      </c>
      <c r="R61" s="24">
        <v>432787697.63999999</v>
      </c>
      <c r="S61" s="24">
        <v>432787697.63999999</v>
      </c>
      <c r="T61" s="24">
        <v>641055132.36000001</v>
      </c>
      <c r="U61" s="24">
        <v>641055132.36000001</v>
      </c>
      <c r="V61" s="24">
        <v>0</v>
      </c>
      <c r="W61" s="24">
        <f t="shared" si="1"/>
        <v>641055132.36000001</v>
      </c>
      <c r="X61" s="25">
        <f t="shared" si="2"/>
        <v>0.40302704040962867</v>
      </c>
      <c r="Y61" s="25">
        <f t="shared" si="3"/>
        <v>0.40302704040962867</v>
      </c>
      <c r="Z61" s="25">
        <f t="shared" si="4"/>
        <v>0</v>
      </c>
      <c r="AA61" s="25">
        <f t="shared" si="5"/>
        <v>0.40302704040962867</v>
      </c>
    </row>
    <row r="62" spans="1:27" ht="16" customHeight="1" outlineLevel="2" x14ac:dyDescent="0.35">
      <c r="A62" s="21" t="s">
        <v>273</v>
      </c>
      <c r="B62" s="21" t="s">
        <v>279</v>
      </c>
      <c r="C62" s="21">
        <v>0</v>
      </c>
      <c r="D62" s="21" t="s">
        <v>46</v>
      </c>
      <c r="E62" s="21" t="s">
        <v>33</v>
      </c>
      <c r="F62" s="22" t="s">
        <v>34</v>
      </c>
      <c r="G62" s="21">
        <v>1111</v>
      </c>
      <c r="H62" s="21">
        <v>709800000</v>
      </c>
      <c r="I62" s="21">
        <v>0</v>
      </c>
      <c r="J62" s="23" t="s">
        <v>281</v>
      </c>
      <c r="K62" s="24">
        <v>524401603</v>
      </c>
      <c r="L62" s="24">
        <v>524401603</v>
      </c>
      <c r="M62" s="24">
        <v>0</v>
      </c>
      <c r="N62" s="24">
        <f t="shared" si="0"/>
        <v>524401603</v>
      </c>
      <c r="O62" s="24">
        <v>0</v>
      </c>
      <c r="P62" s="24">
        <v>0</v>
      </c>
      <c r="Q62" s="24">
        <v>0</v>
      </c>
      <c r="R62" s="24">
        <v>998415.15</v>
      </c>
      <c r="S62" s="24">
        <v>998415.15</v>
      </c>
      <c r="T62" s="24">
        <v>523403187.85000002</v>
      </c>
      <c r="U62" s="24">
        <v>523403187.85000002</v>
      </c>
      <c r="V62" s="24">
        <v>0</v>
      </c>
      <c r="W62" s="24">
        <f t="shared" si="1"/>
        <v>523403187.85000002</v>
      </c>
      <c r="X62" s="25">
        <f t="shared" si="2"/>
        <v>1.9039132304101672E-3</v>
      </c>
      <c r="Y62" s="25">
        <f t="shared" si="3"/>
        <v>1.9039132304101672E-3</v>
      </c>
      <c r="Z62" s="25">
        <f t="shared" si="4"/>
        <v>0</v>
      </c>
      <c r="AA62" s="25">
        <f t="shared" si="5"/>
        <v>1.9039132304101672E-3</v>
      </c>
    </row>
    <row r="63" spans="1:27" ht="16" customHeight="1" outlineLevel="2" x14ac:dyDescent="0.35">
      <c r="A63" s="21" t="s">
        <v>273</v>
      </c>
      <c r="B63" s="21" t="s">
        <v>279</v>
      </c>
      <c r="C63" s="21">
        <v>0</v>
      </c>
      <c r="D63" s="21" t="s">
        <v>48</v>
      </c>
      <c r="E63" s="21" t="s">
        <v>33</v>
      </c>
      <c r="F63" s="22" t="s">
        <v>34</v>
      </c>
      <c r="G63" s="21">
        <v>1111</v>
      </c>
      <c r="H63" s="21">
        <v>709800000</v>
      </c>
      <c r="I63" s="21">
        <v>0</v>
      </c>
      <c r="J63" s="23" t="s">
        <v>49</v>
      </c>
      <c r="K63" s="24">
        <v>482813158</v>
      </c>
      <c r="L63" s="24">
        <v>470313158</v>
      </c>
      <c r="M63" s="24">
        <v>0</v>
      </c>
      <c r="N63" s="24">
        <f t="shared" si="0"/>
        <v>470313158</v>
      </c>
      <c r="O63" s="24">
        <v>0</v>
      </c>
      <c r="P63" s="24">
        <v>0</v>
      </c>
      <c r="Q63" s="24">
        <v>0</v>
      </c>
      <c r="R63" s="24">
        <v>417043203.86000001</v>
      </c>
      <c r="S63" s="24">
        <v>417043203.86000001</v>
      </c>
      <c r="T63" s="24">
        <v>53269954.140000001</v>
      </c>
      <c r="U63" s="24">
        <v>53269954.140000001</v>
      </c>
      <c r="V63" s="24">
        <v>0</v>
      </c>
      <c r="W63" s="24">
        <f t="shared" si="1"/>
        <v>53269954.139999986</v>
      </c>
      <c r="X63" s="25">
        <f t="shared" si="2"/>
        <v>0.88673513969600659</v>
      </c>
      <c r="Y63" s="25">
        <f t="shared" si="3"/>
        <v>0.88673513969600659</v>
      </c>
      <c r="Z63" s="25">
        <f t="shared" si="4"/>
        <v>0</v>
      </c>
      <c r="AA63" s="25">
        <f t="shared" si="5"/>
        <v>0.88673513969600659</v>
      </c>
    </row>
    <row r="64" spans="1:27" ht="16" customHeight="1" outlineLevel="2" x14ac:dyDescent="0.35">
      <c r="A64" s="21" t="s">
        <v>273</v>
      </c>
      <c r="B64" s="21" t="s">
        <v>279</v>
      </c>
      <c r="C64" s="21">
        <v>0</v>
      </c>
      <c r="D64" s="21" t="s">
        <v>50</v>
      </c>
      <c r="E64" s="21" t="s">
        <v>33</v>
      </c>
      <c r="F64" s="22" t="s">
        <v>34</v>
      </c>
      <c r="G64" s="21">
        <v>1111</v>
      </c>
      <c r="H64" s="21">
        <v>709800000</v>
      </c>
      <c r="I64" s="21">
        <v>0</v>
      </c>
      <c r="J64" s="23" t="s">
        <v>51</v>
      </c>
      <c r="K64" s="24">
        <v>615791810</v>
      </c>
      <c r="L64" s="24">
        <v>615791810</v>
      </c>
      <c r="M64" s="24">
        <v>0</v>
      </c>
      <c r="N64" s="24">
        <f t="shared" si="0"/>
        <v>615791810</v>
      </c>
      <c r="O64" s="24">
        <v>0</v>
      </c>
      <c r="P64" s="24">
        <v>0</v>
      </c>
      <c r="Q64" s="24">
        <v>0</v>
      </c>
      <c r="R64" s="24">
        <v>236236622.12</v>
      </c>
      <c r="S64" s="24">
        <v>236236622.12</v>
      </c>
      <c r="T64" s="24">
        <v>379555187.88</v>
      </c>
      <c r="U64" s="24">
        <v>379555187.88</v>
      </c>
      <c r="V64" s="24">
        <v>0</v>
      </c>
      <c r="W64" s="24">
        <f t="shared" si="1"/>
        <v>379555187.88</v>
      </c>
      <c r="X64" s="25">
        <f t="shared" si="2"/>
        <v>0.38363066589014883</v>
      </c>
      <c r="Y64" s="25">
        <f t="shared" si="3"/>
        <v>0.38363066589014883</v>
      </c>
      <c r="Z64" s="25">
        <f t="shared" si="4"/>
        <v>0</v>
      </c>
      <c r="AA64" s="25">
        <f t="shared" si="5"/>
        <v>0.38363066589014883</v>
      </c>
    </row>
    <row r="65" spans="1:27" ht="16" customHeight="1" outlineLevel="2" x14ac:dyDescent="0.35">
      <c r="A65" s="21" t="s">
        <v>273</v>
      </c>
      <c r="B65" s="21" t="s">
        <v>279</v>
      </c>
      <c r="C65" s="21">
        <v>0</v>
      </c>
      <c r="D65" s="21" t="s">
        <v>52</v>
      </c>
      <c r="E65" s="21" t="s">
        <v>53</v>
      </c>
      <c r="F65" s="22" t="s">
        <v>34</v>
      </c>
      <c r="G65" s="21">
        <v>1112</v>
      </c>
      <c r="H65" s="21">
        <v>709800000</v>
      </c>
      <c r="I65" s="21">
        <v>0</v>
      </c>
      <c r="J65" s="23" t="s">
        <v>282</v>
      </c>
      <c r="K65" s="24">
        <v>572524771</v>
      </c>
      <c r="L65" s="24">
        <v>572524771</v>
      </c>
      <c r="M65" s="24">
        <v>0</v>
      </c>
      <c r="N65" s="24">
        <f t="shared" si="0"/>
        <v>572524771</v>
      </c>
      <c r="O65" s="24">
        <v>0</v>
      </c>
      <c r="P65" s="24">
        <v>337008153</v>
      </c>
      <c r="Q65" s="24">
        <v>0</v>
      </c>
      <c r="R65" s="24">
        <v>235516618</v>
      </c>
      <c r="S65" s="24">
        <v>235516618</v>
      </c>
      <c r="T65" s="24">
        <v>0</v>
      </c>
      <c r="U65" s="24">
        <v>0</v>
      </c>
      <c r="V65" s="24">
        <v>0</v>
      </c>
      <c r="W65" s="24">
        <f t="shared" si="1"/>
        <v>0</v>
      </c>
      <c r="X65" s="25">
        <f t="shared" si="2"/>
        <v>0.41136493987611239</v>
      </c>
      <c r="Y65" s="25">
        <f t="shared" si="3"/>
        <v>0.41136493987611239</v>
      </c>
      <c r="Z65" s="25">
        <f t="shared" si="4"/>
        <v>0.58863506012388767</v>
      </c>
      <c r="AA65" s="25">
        <f t="shared" si="5"/>
        <v>1</v>
      </c>
    </row>
    <row r="66" spans="1:27" ht="16" customHeight="1" outlineLevel="2" x14ac:dyDescent="0.35">
      <c r="A66" s="21" t="s">
        <v>273</v>
      </c>
      <c r="B66" s="21" t="s">
        <v>279</v>
      </c>
      <c r="C66" s="21">
        <v>0</v>
      </c>
      <c r="D66" s="21" t="s">
        <v>55</v>
      </c>
      <c r="E66" s="21" t="s">
        <v>53</v>
      </c>
      <c r="F66" s="22" t="s">
        <v>34</v>
      </c>
      <c r="G66" s="21">
        <v>1112</v>
      </c>
      <c r="H66" s="21">
        <v>709800000</v>
      </c>
      <c r="I66" s="21">
        <v>0</v>
      </c>
      <c r="J66" s="23" t="s">
        <v>283</v>
      </c>
      <c r="K66" s="24">
        <v>31476687</v>
      </c>
      <c r="L66" s="24">
        <v>31476687</v>
      </c>
      <c r="M66" s="24">
        <v>0</v>
      </c>
      <c r="N66" s="24">
        <f t="shared" si="0"/>
        <v>31476687</v>
      </c>
      <c r="O66" s="24">
        <v>0</v>
      </c>
      <c r="P66" s="24">
        <v>18746038</v>
      </c>
      <c r="Q66" s="24">
        <v>0</v>
      </c>
      <c r="R66" s="24">
        <v>12730649</v>
      </c>
      <c r="S66" s="24">
        <v>12730649</v>
      </c>
      <c r="T66" s="24">
        <v>0</v>
      </c>
      <c r="U66" s="24">
        <v>0</v>
      </c>
      <c r="V66" s="24">
        <v>0</v>
      </c>
      <c r="W66" s="24">
        <f t="shared" si="1"/>
        <v>0</v>
      </c>
      <c r="X66" s="25">
        <f t="shared" si="2"/>
        <v>0.40444691653857978</v>
      </c>
      <c r="Y66" s="25">
        <f t="shared" si="3"/>
        <v>0.40444691653857978</v>
      </c>
      <c r="Z66" s="25">
        <f t="shared" si="4"/>
        <v>0.59555308346142022</v>
      </c>
      <c r="AA66" s="25">
        <f t="shared" si="5"/>
        <v>1</v>
      </c>
    </row>
    <row r="67" spans="1:27" ht="16" customHeight="1" outlineLevel="2" x14ac:dyDescent="0.35">
      <c r="A67" s="21" t="s">
        <v>273</v>
      </c>
      <c r="B67" s="21" t="s">
        <v>279</v>
      </c>
      <c r="C67" s="21">
        <v>0</v>
      </c>
      <c r="D67" s="21" t="s">
        <v>57</v>
      </c>
      <c r="E67" s="21" t="s">
        <v>53</v>
      </c>
      <c r="F67" s="22" t="s">
        <v>34</v>
      </c>
      <c r="G67" s="21">
        <v>1112</v>
      </c>
      <c r="H67" s="21">
        <v>709800000</v>
      </c>
      <c r="I67" s="21">
        <v>0</v>
      </c>
      <c r="J67" s="23" t="s">
        <v>58</v>
      </c>
      <c r="K67" s="24">
        <v>96184304</v>
      </c>
      <c r="L67" s="24">
        <v>96184304</v>
      </c>
      <c r="M67" s="24">
        <v>0</v>
      </c>
      <c r="N67" s="24">
        <f t="shared" si="0"/>
        <v>96184304</v>
      </c>
      <c r="O67" s="24">
        <v>0</v>
      </c>
      <c r="P67" s="24">
        <v>66288238</v>
      </c>
      <c r="Q67" s="24">
        <v>0</v>
      </c>
      <c r="R67" s="24">
        <v>29896066</v>
      </c>
      <c r="S67" s="24">
        <v>29896066</v>
      </c>
      <c r="T67" s="24">
        <v>0</v>
      </c>
      <c r="U67" s="24">
        <v>0</v>
      </c>
      <c r="V67" s="24">
        <v>0</v>
      </c>
      <c r="W67" s="24">
        <f t="shared" si="1"/>
        <v>0</v>
      </c>
      <c r="X67" s="25">
        <f t="shared" si="2"/>
        <v>0.31082063035981422</v>
      </c>
      <c r="Y67" s="25">
        <f t="shared" si="3"/>
        <v>0.31082063035981422</v>
      </c>
      <c r="Z67" s="25">
        <f t="shared" si="4"/>
        <v>0.68917936964018578</v>
      </c>
      <c r="AA67" s="25">
        <f t="shared" si="5"/>
        <v>1</v>
      </c>
    </row>
    <row r="68" spans="1:27" ht="16" customHeight="1" outlineLevel="2" x14ac:dyDescent="0.35">
      <c r="A68" s="21" t="s">
        <v>273</v>
      </c>
      <c r="B68" s="21" t="s">
        <v>279</v>
      </c>
      <c r="C68" s="21">
        <v>0</v>
      </c>
      <c r="D68" s="21" t="s">
        <v>59</v>
      </c>
      <c r="E68" s="21" t="s">
        <v>53</v>
      </c>
      <c r="F68" s="22" t="s">
        <v>34</v>
      </c>
      <c r="G68" s="21">
        <v>1112</v>
      </c>
      <c r="H68" s="21">
        <v>709800000</v>
      </c>
      <c r="I68" s="21">
        <v>0</v>
      </c>
      <c r="J68" s="23" t="s">
        <v>284</v>
      </c>
      <c r="K68" s="24">
        <v>188860121</v>
      </c>
      <c r="L68" s="24">
        <v>188860121</v>
      </c>
      <c r="M68" s="24">
        <v>0</v>
      </c>
      <c r="N68" s="24">
        <f t="shared" si="0"/>
        <v>188860121</v>
      </c>
      <c r="O68" s="24">
        <v>0</v>
      </c>
      <c r="P68" s="24">
        <v>112476314</v>
      </c>
      <c r="Q68" s="24">
        <v>0</v>
      </c>
      <c r="R68" s="24">
        <v>76383807</v>
      </c>
      <c r="S68" s="24">
        <v>76383807</v>
      </c>
      <c r="T68" s="24">
        <v>0</v>
      </c>
      <c r="U68" s="24">
        <v>0</v>
      </c>
      <c r="V68" s="24">
        <v>0</v>
      </c>
      <c r="W68" s="24">
        <f t="shared" si="1"/>
        <v>0</v>
      </c>
      <c r="X68" s="25">
        <f t="shared" si="2"/>
        <v>0.4044464580217017</v>
      </c>
      <c r="Y68" s="25">
        <f t="shared" si="3"/>
        <v>0.4044464580217017</v>
      </c>
      <c r="Z68" s="25">
        <f t="shared" si="4"/>
        <v>0.59555354197829835</v>
      </c>
      <c r="AA68" s="25">
        <f t="shared" si="5"/>
        <v>1</v>
      </c>
    </row>
    <row r="69" spans="1:27" ht="16" customHeight="1" outlineLevel="2" x14ac:dyDescent="0.35">
      <c r="A69" s="21" t="s">
        <v>273</v>
      </c>
      <c r="B69" s="21" t="s">
        <v>279</v>
      </c>
      <c r="C69" s="21">
        <v>0</v>
      </c>
      <c r="D69" s="21" t="s">
        <v>61</v>
      </c>
      <c r="E69" s="21" t="s">
        <v>53</v>
      </c>
      <c r="F69" s="22" t="s">
        <v>34</v>
      </c>
      <c r="G69" s="21">
        <v>1112</v>
      </c>
      <c r="H69" s="21">
        <v>709800000</v>
      </c>
      <c r="I69" s="21">
        <v>0</v>
      </c>
      <c r="J69" s="23" t="s">
        <v>285</v>
      </c>
      <c r="K69" s="24">
        <v>94430061</v>
      </c>
      <c r="L69" s="24">
        <v>94430061</v>
      </c>
      <c r="M69" s="24">
        <v>0</v>
      </c>
      <c r="N69" s="24">
        <f t="shared" si="0"/>
        <v>94430061</v>
      </c>
      <c r="O69" s="24">
        <v>0</v>
      </c>
      <c r="P69" s="24">
        <v>56238183</v>
      </c>
      <c r="Q69" s="24">
        <v>0</v>
      </c>
      <c r="R69" s="24">
        <v>38191878</v>
      </c>
      <c r="S69" s="24">
        <v>38191878</v>
      </c>
      <c r="T69" s="24">
        <v>0</v>
      </c>
      <c r="U69" s="24">
        <v>0</v>
      </c>
      <c r="V69" s="24">
        <v>0</v>
      </c>
      <c r="W69" s="24">
        <f t="shared" si="1"/>
        <v>0</v>
      </c>
      <c r="X69" s="25">
        <f t="shared" si="2"/>
        <v>0.40444618583906239</v>
      </c>
      <c r="Y69" s="25">
        <f t="shared" si="3"/>
        <v>0.40444618583906239</v>
      </c>
      <c r="Z69" s="25">
        <f t="shared" si="4"/>
        <v>0.59555381416093756</v>
      </c>
      <c r="AA69" s="25">
        <f t="shared" si="5"/>
        <v>1</v>
      </c>
    </row>
    <row r="70" spans="1:27" ht="16" customHeight="1" outlineLevel="2" x14ac:dyDescent="0.35">
      <c r="A70" s="21" t="s">
        <v>273</v>
      </c>
      <c r="B70" s="21" t="s">
        <v>279</v>
      </c>
      <c r="C70" s="21">
        <v>0</v>
      </c>
      <c r="D70" s="21" t="s">
        <v>63</v>
      </c>
      <c r="E70" s="21" t="s">
        <v>53</v>
      </c>
      <c r="F70" s="22" t="s">
        <v>34</v>
      </c>
      <c r="G70" s="21">
        <v>1112</v>
      </c>
      <c r="H70" s="21">
        <v>709800000</v>
      </c>
      <c r="I70" s="21">
        <v>0</v>
      </c>
      <c r="J70" s="23" t="s">
        <v>286</v>
      </c>
      <c r="K70" s="24">
        <v>314020529</v>
      </c>
      <c r="L70" s="24">
        <v>314020529</v>
      </c>
      <c r="M70" s="24">
        <v>0</v>
      </c>
      <c r="N70" s="24">
        <f t="shared" si="0"/>
        <v>314020529</v>
      </c>
      <c r="O70" s="24">
        <v>0</v>
      </c>
      <c r="P70" s="24">
        <v>162611218.87</v>
      </c>
      <c r="Q70" s="24">
        <v>0</v>
      </c>
      <c r="R70" s="24">
        <v>151409310.13</v>
      </c>
      <c r="S70" s="24">
        <v>151409310.13</v>
      </c>
      <c r="T70" s="24">
        <v>0</v>
      </c>
      <c r="U70" s="24">
        <v>0</v>
      </c>
      <c r="V70" s="24">
        <v>0</v>
      </c>
      <c r="W70" s="24">
        <f t="shared" si="1"/>
        <v>0</v>
      </c>
      <c r="X70" s="25">
        <f t="shared" si="2"/>
        <v>0.48216373181767358</v>
      </c>
      <c r="Y70" s="25">
        <f t="shared" si="3"/>
        <v>0.48216373181767358</v>
      </c>
      <c r="Z70" s="25">
        <f t="shared" si="4"/>
        <v>0.51783626818232642</v>
      </c>
      <c r="AA70" s="25">
        <f t="shared" si="5"/>
        <v>1</v>
      </c>
    </row>
    <row r="71" spans="1:27" ht="16" customHeight="1" outlineLevel="2" x14ac:dyDescent="0.35">
      <c r="A71" s="21" t="s">
        <v>273</v>
      </c>
      <c r="B71" s="21" t="s">
        <v>317</v>
      </c>
      <c r="C71" s="21">
        <v>0</v>
      </c>
      <c r="D71" s="21" t="s">
        <v>32</v>
      </c>
      <c r="E71" s="21" t="s">
        <v>33</v>
      </c>
      <c r="F71" s="22" t="s">
        <v>34</v>
      </c>
      <c r="G71" s="21">
        <v>1111</v>
      </c>
      <c r="H71" s="21">
        <v>709800000</v>
      </c>
      <c r="I71" s="21">
        <v>0</v>
      </c>
      <c r="J71" s="23" t="s">
        <v>35</v>
      </c>
      <c r="K71" s="24">
        <v>540980690</v>
      </c>
      <c r="L71" s="24">
        <v>540980690</v>
      </c>
      <c r="M71" s="24">
        <v>0</v>
      </c>
      <c r="N71" s="24">
        <f t="shared" si="0"/>
        <v>540980690</v>
      </c>
      <c r="O71" s="24">
        <v>0</v>
      </c>
      <c r="P71" s="24">
        <v>0</v>
      </c>
      <c r="Q71" s="24">
        <v>0</v>
      </c>
      <c r="R71" s="24">
        <v>188872950.21000001</v>
      </c>
      <c r="S71" s="24">
        <v>188872950.21000001</v>
      </c>
      <c r="T71" s="24">
        <v>352107739.79000002</v>
      </c>
      <c r="U71" s="24">
        <v>352107739.79000002</v>
      </c>
      <c r="V71" s="24">
        <v>0</v>
      </c>
      <c r="W71" s="24">
        <f t="shared" si="1"/>
        <v>352107739.78999996</v>
      </c>
      <c r="X71" s="25">
        <f t="shared" si="2"/>
        <v>0.34913066898931272</v>
      </c>
      <c r="Y71" s="25">
        <f t="shared" si="3"/>
        <v>0.34913066898931272</v>
      </c>
      <c r="Z71" s="25">
        <f t="shared" si="4"/>
        <v>0</v>
      </c>
      <c r="AA71" s="25">
        <f t="shared" si="5"/>
        <v>0.34913066898931272</v>
      </c>
    </row>
    <row r="72" spans="1:27" ht="16" customHeight="1" outlineLevel="2" x14ac:dyDescent="0.35">
      <c r="A72" s="21" t="s">
        <v>273</v>
      </c>
      <c r="B72" s="21" t="s">
        <v>317</v>
      </c>
      <c r="C72" s="21">
        <v>0</v>
      </c>
      <c r="D72" s="21" t="s">
        <v>36</v>
      </c>
      <c r="E72" s="21" t="s">
        <v>33</v>
      </c>
      <c r="F72" s="22" t="s">
        <v>34</v>
      </c>
      <c r="G72" s="21">
        <v>1111</v>
      </c>
      <c r="H72" s="21">
        <v>709800000</v>
      </c>
      <c r="I72" s="21">
        <v>0</v>
      </c>
      <c r="J72" s="23" t="s">
        <v>37</v>
      </c>
      <c r="K72" s="24">
        <v>282303</v>
      </c>
      <c r="L72" s="24">
        <v>1582303</v>
      </c>
      <c r="M72" s="24">
        <v>0</v>
      </c>
      <c r="N72" s="24">
        <f t="shared" si="0"/>
        <v>1582303</v>
      </c>
      <c r="O72" s="24">
        <v>0</v>
      </c>
      <c r="P72" s="24">
        <v>0</v>
      </c>
      <c r="Q72" s="24">
        <v>0</v>
      </c>
      <c r="R72" s="24">
        <v>0</v>
      </c>
      <c r="S72" s="24">
        <v>0</v>
      </c>
      <c r="T72" s="24">
        <v>1582303</v>
      </c>
      <c r="U72" s="24">
        <v>1582303</v>
      </c>
      <c r="V72" s="24">
        <v>0</v>
      </c>
      <c r="W72" s="24">
        <f t="shared" si="1"/>
        <v>1582303</v>
      </c>
      <c r="X72" s="25">
        <f t="shared" si="2"/>
        <v>0</v>
      </c>
      <c r="Y72" s="25">
        <f t="shared" si="3"/>
        <v>0</v>
      </c>
      <c r="Z72" s="25">
        <f t="shared" si="4"/>
        <v>0</v>
      </c>
      <c r="AA72" s="25">
        <f t="shared" si="5"/>
        <v>0</v>
      </c>
    </row>
    <row r="73" spans="1:27" ht="16" customHeight="1" outlineLevel="2" x14ac:dyDescent="0.35">
      <c r="A73" s="21" t="s">
        <v>273</v>
      </c>
      <c r="B73" s="21" t="s">
        <v>317</v>
      </c>
      <c r="C73" s="21">
        <v>0</v>
      </c>
      <c r="D73" s="21" t="s">
        <v>38</v>
      </c>
      <c r="E73" s="21" t="s">
        <v>33</v>
      </c>
      <c r="F73" s="22" t="s">
        <v>34</v>
      </c>
      <c r="G73" s="21">
        <v>1111</v>
      </c>
      <c r="H73" s="21">
        <v>709800000</v>
      </c>
      <c r="I73" s="21">
        <v>0</v>
      </c>
      <c r="J73" s="23" t="s">
        <v>39</v>
      </c>
      <c r="K73" s="24">
        <v>7177680</v>
      </c>
      <c r="L73" s="24">
        <v>7177680</v>
      </c>
      <c r="M73" s="24">
        <v>0</v>
      </c>
      <c r="N73" s="24">
        <f t="shared" si="0"/>
        <v>7177680</v>
      </c>
      <c r="O73" s="24">
        <v>0</v>
      </c>
      <c r="P73" s="24">
        <v>0</v>
      </c>
      <c r="Q73" s="24">
        <v>0</v>
      </c>
      <c r="R73" s="24">
        <v>973304.44</v>
      </c>
      <c r="S73" s="24">
        <v>973304.44</v>
      </c>
      <c r="T73" s="24">
        <v>6204375.5599999996</v>
      </c>
      <c r="U73" s="24">
        <v>6204375.5599999996</v>
      </c>
      <c r="V73" s="24">
        <v>0</v>
      </c>
      <c r="W73" s="24">
        <f t="shared" si="1"/>
        <v>6204375.5600000005</v>
      </c>
      <c r="X73" s="25">
        <f t="shared" si="2"/>
        <v>0.13560153698688154</v>
      </c>
      <c r="Y73" s="25">
        <f t="shared" si="3"/>
        <v>0.13560153698688154</v>
      </c>
      <c r="Z73" s="25">
        <f t="shared" si="4"/>
        <v>0</v>
      </c>
      <c r="AA73" s="25">
        <f t="shared" si="5"/>
        <v>0.13560153698688154</v>
      </c>
    </row>
    <row r="74" spans="1:27" ht="16" customHeight="1" outlineLevel="2" x14ac:dyDescent="0.35">
      <c r="A74" s="21" t="s">
        <v>273</v>
      </c>
      <c r="B74" s="21" t="s">
        <v>317</v>
      </c>
      <c r="C74" s="21">
        <v>0</v>
      </c>
      <c r="D74" s="21" t="s">
        <v>42</v>
      </c>
      <c r="E74" s="21" t="s">
        <v>33</v>
      </c>
      <c r="F74" s="22" t="s">
        <v>34</v>
      </c>
      <c r="G74" s="21">
        <v>1111</v>
      </c>
      <c r="H74" s="21">
        <v>709800000</v>
      </c>
      <c r="I74" s="21">
        <v>0</v>
      </c>
      <c r="J74" s="23" t="s">
        <v>43</v>
      </c>
      <c r="K74" s="24">
        <v>179004414</v>
      </c>
      <c r="L74" s="24">
        <v>179004414</v>
      </c>
      <c r="M74" s="24">
        <v>0</v>
      </c>
      <c r="N74" s="24">
        <f t="shared" si="0"/>
        <v>179004414</v>
      </c>
      <c r="O74" s="24">
        <v>0</v>
      </c>
      <c r="P74" s="24">
        <v>0</v>
      </c>
      <c r="Q74" s="24">
        <v>0</v>
      </c>
      <c r="R74" s="24">
        <v>67086817.640000001</v>
      </c>
      <c r="S74" s="24">
        <v>67086817.640000001</v>
      </c>
      <c r="T74" s="24">
        <v>111917596.36</v>
      </c>
      <c r="U74" s="24">
        <v>111917596.36</v>
      </c>
      <c r="V74" s="24">
        <v>0</v>
      </c>
      <c r="W74" s="24">
        <f t="shared" si="1"/>
        <v>111917596.36</v>
      </c>
      <c r="X74" s="25">
        <f t="shared" si="2"/>
        <v>0.3747774490074865</v>
      </c>
      <c r="Y74" s="25">
        <f t="shared" si="3"/>
        <v>0.3747774490074865</v>
      </c>
      <c r="Z74" s="25">
        <f t="shared" si="4"/>
        <v>0</v>
      </c>
      <c r="AA74" s="25">
        <f t="shared" si="5"/>
        <v>0.3747774490074865</v>
      </c>
    </row>
    <row r="75" spans="1:27" ht="16" customHeight="1" outlineLevel="2" x14ac:dyDescent="0.35">
      <c r="A75" s="21" t="s">
        <v>273</v>
      </c>
      <c r="B75" s="21" t="s">
        <v>317</v>
      </c>
      <c r="C75" s="21">
        <v>0</v>
      </c>
      <c r="D75" s="21" t="s">
        <v>44</v>
      </c>
      <c r="E75" s="21" t="s">
        <v>33</v>
      </c>
      <c r="F75" s="22" t="s">
        <v>34</v>
      </c>
      <c r="G75" s="21">
        <v>1111</v>
      </c>
      <c r="H75" s="21">
        <v>709800000</v>
      </c>
      <c r="I75" s="21">
        <v>0</v>
      </c>
      <c r="J75" s="23" t="s">
        <v>45</v>
      </c>
      <c r="K75" s="24">
        <v>199112083</v>
      </c>
      <c r="L75" s="24">
        <v>199112083</v>
      </c>
      <c r="M75" s="24">
        <v>0</v>
      </c>
      <c r="N75" s="24">
        <f t="shared" si="0"/>
        <v>199112083</v>
      </c>
      <c r="O75" s="24">
        <v>0</v>
      </c>
      <c r="P75" s="24">
        <v>0</v>
      </c>
      <c r="Q75" s="24">
        <v>0</v>
      </c>
      <c r="R75" s="24">
        <v>79907995.659999996</v>
      </c>
      <c r="S75" s="24">
        <v>79907995.659999996</v>
      </c>
      <c r="T75" s="24">
        <v>119204087.34</v>
      </c>
      <c r="U75" s="24">
        <v>119204087.34</v>
      </c>
      <c r="V75" s="24">
        <v>0</v>
      </c>
      <c r="W75" s="24">
        <f t="shared" si="1"/>
        <v>119204087.34</v>
      </c>
      <c r="X75" s="25">
        <f t="shared" si="2"/>
        <v>0.40132168001075053</v>
      </c>
      <c r="Y75" s="25">
        <f t="shared" si="3"/>
        <v>0.40132168001075053</v>
      </c>
      <c r="Z75" s="25">
        <f t="shared" si="4"/>
        <v>0</v>
      </c>
      <c r="AA75" s="25">
        <f t="shared" si="5"/>
        <v>0.40132168001075053</v>
      </c>
    </row>
    <row r="76" spans="1:27" ht="16" customHeight="1" outlineLevel="2" x14ac:dyDescent="0.35">
      <c r="A76" s="21" t="s">
        <v>273</v>
      </c>
      <c r="B76" s="21" t="s">
        <v>317</v>
      </c>
      <c r="C76" s="21">
        <v>0</v>
      </c>
      <c r="D76" s="21" t="s">
        <v>46</v>
      </c>
      <c r="E76" s="21" t="s">
        <v>33</v>
      </c>
      <c r="F76" s="22" t="s">
        <v>34</v>
      </c>
      <c r="G76" s="21">
        <v>1111</v>
      </c>
      <c r="H76" s="21">
        <v>709800000</v>
      </c>
      <c r="I76" s="21">
        <v>0</v>
      </c>
      <c r="J76" s="23" t="s">
        <v>47</v>
      </c>
      <c r="K76" s="24">
        <v>94934509</v>
      </c>
      <c r="L76" s="24">
        <v>94934509</v>
      </c>
      <c r="M76" s="24">
        <v>0</v>
      </c>
      <c r="N76" s="24">
        <f t="shared" si="0"/>
        <v>94934509</v>
      </c>
      <c r="O76" s="24">
        <v>0</v>
      </c>
      <c r="P76" s="24">
        <v>0</v>
      </c>
      <c r="Q76" s="24">
        <v>0</v>
      </c>
      <c r="R76" s="24">
        <v>97547.1</v>
      </c>
      <c r="S76" s="24">
        <v>97547.1</v>
      </c>
      <c r="T76" s="24">
        <v>94836961.900000006</v>
      </c>
      <c r="U76" s="24">
        <v>94836961.900000006</v>
      </c>
      <c r="V76" s="24">
        <v>0</v>
      </c>
      <c r="W76" s="24">
        <f t="shared" si="1"/>
        <v>94836961.900000006</v>
      </c>
      <c r="X76" s="25">
        <f t="shared" si="2"/>
        <v>1.027519929554805E-3</v>
      </c>
      <c r="Y76" s="25">
        <f t="shared" si="3"/>
        <v>1.027519929554805E-3</v>
      </c>
      <c r="Z76" s="25">
        <f t="shared" si="4"/>
        <v>0</v>
      </c>
      <c r="AA76" s="25">
        <f t="shared" si="5"/>
        <v>1.027519929554805E-3</v>
      </c>
    </row>
    <row r="77" spans="1:27" ht="16" customHeight="1" outlineLevel="2" x14ac:dyDescent="0.35">
      <c r="A77" s="21" t="s">
        <v>273</v>
      </c>
      <c r="B77" s="21" t="s">
        <v>317</v>
      </c>
      <c r="C77" s="21">
        <v>0</v>
      </c>
      <c r="D77" s="21" t="s">
        <v>48</v>
      </c>
      <c r="E77" s="21" t="s">
        <v>33</v>
      </c>
      <c r="F77" s="22" t="s">
        <v>34</v>
      </c>
      <c r="G77" s="21">
        <v>1111</v>
      </c>
      <c r="H77" s="21">
        <v>709800000</v>
      </c>
      <c r="I77" s="21">
        <v>0</v>
      </c>
      <c r="J77" s="23" t="s">
        <v>49</v>
      </c>
      <c r="K77" s="24">
        <v>86915225</v>
      </c>
      <c r="L77" s="24">
        <v>86915225</v>
      </c>
      <c r="M77" s="24">
        <v>0</v>
      </c>
      <c r="N77" s="24">
        <f t="shared" ref="N77:N140" si="6">$L77</f>
        <v>86915225</v>
      </c>
      <c r="O77" s="24">
        <v>0</v>
      </c>
      <c r="P77" s="24">
        <v>0</v>
      </c>
      <c r="Q77" s="24">
        <v>0</v>
      </c>
      <c r="R77" s="24">
        <v>76699666.129999995</v>
      </c>
      <c r="S77" s="24">
        <v>76699666.129999995</v>
      </c>
      <c r="T77" s="24">
        <v>10215558.869999999</v>
      </c>
      <c r="U77" s="24">
        <v>10215558.869999999</v>
      </c>
      <c r="V77" s="24">
        <v>0</v>
      </c>
      <c r="W77" s="24">
        <f t="shared" ref="W77:W140" si="7">$N77-($O77+$P77+$Q77+$R77+$V77)</f>
        <v>10215558.870000005</v>
      </c>
      <c r="X77" s="25">
        <f t="shared" si="2"/>
        <v>0.88246525427507083</v>
      </c>
      <c r="Y77" s="25">
        <f t="shared" si="3"/>
        <v>0.88246525427507083</v>
      </c>
      <c r="Z77" s="25">
        <f t="shared" si="4"/>
        <v>0</v>
      </c>
      <c r="AA77" s="25">
        <f t="shared" si="5"/>
        <v>0.88246525427507083</v>
      </c>
    </row>
    <row r="78" spans="1:27" ht="16" customHeight="1" outlineLevel="2" x14ac:dyDescent="0.35">
      <c r="A78" s="21" t="s">
        <v>273</v>
      </c>
      <c r="B78" s="21" t="s">
        <v>317</v>
      </c>
      <c r="C78" s="21">
        <v>0</v>
      </c>
      <c r="D78" s="21" t="s">
        <v>50</v>
      </c>
      <c r="E78" s="21" t="s">
        <v>33</v>
      </c>
      <c r="F78" s="22" t="s">
        <v>34</v>
      </c>
      <c r="G78" s="21">
        <v>1111</v>
      </c>
      <c r="H78" s="21">
        <v>709800000</v>
      </c>
      <c r="I78" s="21">
        <v>0</v>
      </c>
      <c r="J78" s="23" t="s">
        <v>51</v>
      </c>
      <c r="K78" s="24">
        <v>117939064</v>
      </c>
      <c r="L78" s="24">
        <v>117939064</v>
      </c>
      <c r="M78" s="24">
        <v>0</v>
      </c>
      <c r="N78" s="24">
        <f t="shared" si="6"/>
        <v>117939064</v>
      </c>
      <c r="O78" s="24">
        <v>0</v>
      </c>
      <c r="P78" s="24">
        <v>0</v>
      </c>
      <c r="Q78" s="24">
        <v>0</v>
      </c>
      <c r="R78" s="24">
        <v>44860784.899999999</v>
      </c>
      <c r="S78" s="24">
        <v>44860784.899999999</v>
      </c>
      <c r="T78" s="24">
        <v>73078279.099999994</v>
      </c>
      <c r="U78" s="24">
        <v>73078279.099999994</v>
      </c>
      <c r="V78" s="24">
        <v>0</v>
      </c>
      <c r="W78" s="24">
        <f t="shared" si="7"/>
        <v>73078279.099999994</v>
      </c>
      <c r="X78" s="25">
        <f t="shared" ref="X78:X141" si="8">IFERROR(($R78/$L78),0)</f>
        <v>0.38037257019438442</v>
      </c>
      <c r="Y78" s="25">
        <f t="shared" ref="Y78:Y141" si="9">IFERROR(($R78/$N78),0)</f>
        <v>0.38037257019438442</v>
      </c>
      <c r="Z78" s="25">
        <f t="shared" ref="Z78:Z141" si="10">IFERROR((($O78+$P78+$Q78)/$N78),0)</f>
        <v>0</v>
      </c>
      <c r="AA78" s="25">
        <f t="shared" ref="AA78:AA141" si="11">$Y78+$Z78</f>
        <v>0.38037257019438442</v>
      </c>
    </row>
    <row r="79" spans="1:27" ht="16" customHeight="1" outlineLevel="2" x14ac:dyDescent="0.35">
      <c r="A79" s="21" t="s">
        <v>273</v>
      </c>
      <c r="B79" s="21" t="s">
        <v>317</v>
      </c>
      <c r="C79" s="21">
        <v>0</v>
      </c>
      <c r="D79" s="21" t="s">
        <v>52</v>
      </c>
      <c r="E79" s="21" t="s">
        <v>53</v>
      </c>
      <c r="F79" s="22" t="s">
        <v>34</v>
      </c>
      <c r="G79" s="21">
        <v>1112</v>
      </c>
      <c r="H79" s="21">
        <v>709800000</v>
      </c>
      <c r="I79" s="21">
        <v>0</v>
      </c>
      <c r="J79" s="23" t="s">
        <v>54</v>
      </c>
      <c r="K79" s="24">
        <v>103560858</v>
      </c>
      <c r="L79" s="24">
        <v>103560858</v>
      </c>
      <c r="M79" s="24">
        <v>0</v>
      </c>
      <c r="N79" s="24">
        <f t="shared" si="6"/>
        <v>103560858</v>
      </c>
      <c r="O79" s="24">
        <v>0</v>
      </c>
      <c r="P79" s="24">
        <v>61661871</v>
      </c>
      <c r="Q79" s="24">
        <v>0</v>
      </c>
      <c r="R79" s="24">
        <v>41898987</v>
      </c>
      <c r="S79" s="24">
        <v>41898987</v>
      </c>
      <c r="T79" s="24">
        <v>0</v>
      </c>
      <c r="U79" s="24">
        <v>0</v>
      </c>
      <c r="V79" s="24">
        <v>0</v>
      </c>
      <c r="W79" s="24">
        <f t="shared" si="7"/>
        <v>0</v>
      </c>
      <c r="X79" s="25">
        <f t="shared" si="8"/>
        <v>0.40458323549231312</v>
      </c>
      <c r="Y79" s="25">
        <f t="shared" si="9"/>
        <v>0.40458323549231312</v>
      </c>
      <c r="Z79" s="25">
        <f t="shared" si="10"/>
        <v>0.59541676450768688</v>
      </c>
      <c r="AA79" s="25">
        <f t="shared" si="11"/>
        <v>1</v>
      </c>
    </row>
    <row r="80" spans="1:27" ht="16" customHeight="1" outlineLevel="2" x14ac:dyDescent="0.35">
      <c r="A80" s="21" t="s">
        <v>273</v>
      </c>
      <c r="B80" s="21" t="s">
        <v>317</v>
      </c>
      <c r="C80" s="21">
        <v>0</v>
      </c>
      <c r="D80" s="21" t="s">
        <v>55</v>
      </c>
      <c r="E80" s="21" t="s">
        <v>53</v>
      </c>
      <c r="F80" s="22" t="s">
        <v>34</v>
      </c>
      <c r="G80" s="21">
        <v>1112</v>
      </c>
      <c r="H80" s="21">
        <v>709800000</v>
      </c>
      <c r="I80" s="21">
        <v>0</v>
      </c>
      <c r="J80" s="23" t="s">
        <v>56</v>
      </c>
      <c r="K80" s="24">
        <v>5698350</v>
      </c>
      <c r="L80" s="24">
        <v>5698350</v>
      </c>
      <c r="M80" s="24">
        <v>0</v>
      </c>
      <c r="N80" s="24">
        <f t="shared" si="6"/>
        <v>5698350</v>
      </c>
      <c r="O80" s="24">
        <v>0</v>
      </c>
      <c r="P80" s="24">
        <v>3433537</v>
      </c>
      <c r="Q80" s="24">
        <v>0</v>
      </c>
      <c r="R80" s="24">
        <v>2264813</v>
      </c>
      <c r="S80" s="24">
        <v>2264813</v>
      </c>
      <c r="T80" s="24">
        <v>0</v>
      </c>
      <c r="U80" s="24">
        <v>0</v>
      </c>
      <c r="V80" s="24">
        <v>0</v>
      </c>
      <c r="W80" s="24">
        <f t="shared" si="7"/>
        <v>0</v>
      </c>
      <c r="X80" s="25">
        <f t="shared" si="8"/>
        <v>0.39745066554353453</v>
      </c>
      <c r="Y80" s="25">
        <f t="shared" si="9"/>
        <v>0.39745066554353453</v>
      </c>
      <c r="Z80" s="25">
        <f t="shared" si="10"/>
        <v>0.60254933445646541</v>
      </c>
      <c r="AA80" s="25">
        <f t="shared" si="11"/>
        <v>1</v>
      </c>
    </row>
    <row r="81" spans="1:27" ht="16" customHeight="1" outlineLevel="2" x14ac:dyDescent="0.35">
      <c r="A81" s="21" t="s">
        <v>273</v>
      </c>
      <c r="B81" s="21" t="s">
        <v>317</v>
      </c>
      <c r="C81" s="21">
        <v>0</v>
      </c>
      <c r="D81" s="21" t="s">
        <v>57</v>
      </c>
      <c r="E81" s="21" t="s">
        <v>53</v>
      </c>
      <c r="F81" s="22" t="s">
        <v>34</v>
      </c>
      <c r="G81" s="21">
        <v>1112</v>
      </c>
      <c r="H81" s="21">
        <v>709800000</v>
      </c>
      <c r="I81" s="21">
        <v>0</v>
      </c>
      <c r="J81" s="23" t="s">
        <v>58</v>
      </c>
      <c r="K81" s="24">
        <v>19741377</v>
      </c>
      <c r="L81" s="24">
        <v>19741377</v>
      </c>
      <c r="M81" s="24">
        <v>0</v>
      </c>
      <c r="N81" s="24">
        <f t="shared" si="6"/>
        <v>19741377</v>
      </c>
      <c r="O81" s="24">
        <v>0</v>
      </c>
      <c r="P81" s="24">
        <v>13990840</v>
      </c>
      <c r="Q81" s="24">
        <v>0</v>
      </c>
      <c r="R81" s="24">
        <v>5750537</v>
      </c>
      <c r="S81" s="24">
        <v>5750537</v>
      </c>
      <c r="T81" s="24">
        <v>0</v>
      </c>
      <c r="U81" s="24">
        <v>0</v>
      </c>
      <c r="V81" s="24">
        <v>0</v>
      </c>
      <c r="W81" s="24">
        <f t="shared" si="7"/>
        <v>0</v>
      </c>
      <c r="X81" s="25">
        <f t="shared" si="8"/>
        <v>0.29129361138283311</v>
      </c>
      <c r="Y81" s="25">
        <f t="shared" si="9"/>
        <v>0.29129361138283311</v>
      </c>
      <c r="Z81" s="25">
        <f t="shared" si="10"/>
        <v>0.70870638861716684</v>
      </c>
      <c r="AA81" s="25">
        <f t="shared" si="11"/>
        <v>1</v>
      </c>
    </row>
    <row r="82" spans="1:27" ht="16" customHeight="1" outlineLevel="2" x14ac:dyDescent="0.35">
      <c r="A82" s="21" t="s">
        <v>273</v>
      </c>
      <c r="B82" s="21" t="s">
        <v>317</v>
      </c>
      <c r="C82" s="21">
        <v>0</v>
      </c>
      <c r="D82" s="21" t="s">
        <v>59</v>
      </c>
      <c r="E82" s="21" t="s">
        <v>53</v>
      </c>
      <c r="F82" s="22" t="s">
        <v>34</v>
      </c>
      <c r="G82" s="21">
        <v>1112</v>
      </c>
      <c r="H82" s="21">
        <v>709800000</v>
      </c>
      <c r="I82" s="21">
        <v>0</v>
      </c>
      <c r="J82" s="23" t="s">
        <v>60</v>
      </c>
      <c r="K82" s="24">
        <v>34190099</v>
      </c>
      <c r="L82" s="24">
        <v>34190099</v>
      </c>
      <c r="M82" s="24">
        <v>0</v>
      </c>
      <c r="N82" s="24">
        <f t="shared" si="6"/>
        <v>34190099</v>
      </c>
      <c r="O82" s="24">
        <v>0</v>
      </c>
      <c r="P82" s="24">
        <v>20601222</v>
      </c>
      <c r="Q82" s="24">
        <v>0</v>
      </c>
      <c r="R82" s="24">
        <v>13588877</v>
      </c>
      <c r="S82" s="24">
        <v>13588877</v>
      </c>
      <c r="T82" s="24">
        <v>0</v>
      </c>
      <c r="U82" s="24">
        <v>0</v>
      </c>
      <c r="V82" s="24">
        <v>0</v>
      </c>
      <c r="W82" s="24">
        <f t="shared" si="7"/>
        <v>0</v>
      </c>
      <c r="X82" s="25">
        <f t="shared" si="8"/>
        <v>0.39745064792003088</v>
      </c>
      <c r="Y82" s="25">
        <f t="shared" si="9"/>
        <v>0.39745064792003088</v>
      </c>
      <c r="Z82" s="25">
        <f t="shared" si="10"/>
        <v>0.60254935207996907</v>
      </c>
      <c r="AA82" s="25">
        <f t="shared" si="11"/>
        <v>1</v>
      </c>
    </row>
    <row r="83" spans="1:27" ht="16" customHeight="1" outlineLevel="2" x14ac:dyDescent="0.35">
      <c r="A83" s="21" t="s">
        <v>273</v>
      </c>
      <c r="B83" s="21" t="s">
        <v>317</v>
      </c>
      <c r="C83" s="21">
        <v>0</v>
      </c>
      <c r="D83" s="21" t="s">
        <v>61</v>
      </c>
      <c r="E83" s="21" t="s">
        <v>53</v>
      </c>
      <c r="F83" s="22" t="s">
        <v>34</v>
      </c>
      <c r="G83" s="21">
        <v>1112</v>
      </c>
      <c r="H83" s="21">
        <v>709800000</v>
      </c>
      <c r="I83" s="21">
        <v>0</v>
      </c>
      <c r="J83" s="23" t="s">
        <v>62</v>
      </c>
      <c r="K83" s="24">
        <v>17095050</v>
      </c>
      <c r="L83" s="24">
        <v>17095050</v>
      </c>
      <c r="M83" s="24">
        <v>0</v>
      </c>
      <c r="N83" s="24">
        <f t="shared" si="6"/>
        <v>17095050</v>
      </c>
      <c r="O83" s="24">
        <v>0</v>
      </c>
      <c r="P83" s="24">
        <v>10300621</v>
      </c>
      <c r="Q83" s="24">
        <v>0</v>
      </c>
      <c r="R83" s="24">
        <v>6794429</v>
      </c>
      <c r="S83" s="24">
        <v>6794429</v>
      </c>
      <c r="T83" s="24">
        <v>0</v>
      </c>
      <c r="U83" s="24">
        <v>0</v>
      </c>
      <c r="V83" s="24">
        <v>0</v>
      </c>
      <c r="W83" s="24">
        <f t="shared" si="7"/>
        <v>0</v>
      </c>
      <c r="X83" s="25">
        <f t="shared" si="8"/>
        <v>0.39745008057888104</v>
      </c>
      <c r="Y83" s="25">
        <f t="shared" si="9"/>
        <v>0.39745008057888104</v>
      </c>
      <c r="Z83" s="25">
        <f t="shared" si="10"/>
        <v>0.60254991942111902</v>
      </c>
      <c r="AA83" s="25">
        <f t="shared" si="11"/>
        <v>1</v>
      </c>
    </row>
    <row r="84" spans="1:27" ht="16" customHeight="1" outlineLevel="2" x14ac:dyDescent="0.35">
      <c r="A84" s="21" t="s">
        <v>273</v>
      </c>
      <c r="B84" s="21" t="s">
        <v>317</v>
      </c>
      <c r="C84" s="21">
        <v>0</v>
      </c>
      <c r="D84" s="21" t="s">
        <v>63</v>
      </c>
      <c r="E84" s="21" t="s">
        <v>53</v>
      </c>
      <c r="F84" s="22" t="s">
        <v>34</v>
      </c>
      <c r="G84" s="21">
        <v>1112</v>
      </c>
      <c r="H84" s="21">
        <v>709800000</v>
      </c>
      <c r="I84" s="21">
        <v>0</v>
      </c>
      <c r="J84" s="23" t="s">
        <v>64</v>
      </c>
      <c r="K84" s="24">
        <v>56801447</v>
      </c>
      <c r="L84" s="24">
        <v>56801447</v>
      </c>
      <c r="M84" s="24">
        <v>0</v>
      </c>
      <c r="N84" s="24">
        <f t="shared" si="6"/>
        <v>56801447</v>
      </c>
      <c r="O84" s="24">
        <v>0</v>
      </c>
      <c r="P84" s="24">
        <v>30553036.059999999</v>
      </c>
      <c r="Q84" s="24">
        <v>0</v>
      </c>
      <c r="R84" s="24">
        <v>26248410.940000001</v>
      </c>
      <c r="S84" s="24">
        <v>26248410.940000001</v>
      </c>
      <c r="T84" s="24">
        <v>0</v>
      </c>
      <c r="U84" s="24">
        <v>0</v>
      </c>
      <c r="V84" s="24">
        <v>0</v>
      </c>
      <c r="W84" s="24">
        <f t="shared" si="7"/>
        <v>0</v>
      </c>
      <c r="X84" s="25">
        <f t="shared" si="8"/>
        <v>0.46210813854794935</v>
      </c>
      <c r="Y84" s="25">
        <f t="shared" si="9"/>
        <v>0.46210813854794935</v>
      </c>
      <c r="Z84" s="25">
        <f t="shared" si="10"/>
        <v>0.5378918614520507</v>
      </c>
      <c r="AA84" s="25">
        <f t="shared" si="11"/>
        <v>1</v>
      </c>
    </row>
    <row r="85" spans="1:27" ht="16" customHeight="1" outlineLevel="2" x14ac:dyDescent="0.35">
      <c r="A85" s="21" t="s">
        <v>323</v>
      </c>
      <c r="B85" s="21" t="s">
        <v>31</v>
      </c>
      <c r="C85" s="21">
        <v>0</v>
      </c>
      <c r="D85" s="21" t="s">
        <v>32</v>
      </c>
      <c r="E85" s="21" t="s">
        <v>33</v>
      </c>
      <c r="F85" s="22" t="s">
        <v>34</v>
      </c>
      <c r="G85" s="21">
        <v>1111</v>
      </c>
      <c r="H85" s="21">
        <v>709800000</v>
      </c>
      <c r="I85" s="21">
        <v>0</v>
      </c>
      <c r="J85" s="23" t="s">
        <v>35</v>
      </c>
      <c r="K85" s="24">
        <v>1194641718</v>
      </c>
      <c r="L85" s="24">
        <v>1194641718</v>
      </c>
      <c r="M85" s="24">
        <v>0</v>
      </c>
      <c r="N85" s="24">
        <f t="shared" si="6"/>
        <v>1194641718</v>
      </c>
      <c r="O85" s="24">
        <v>0</v>
      </c>
      <c r="P85" s="24">
        <v>0</v>
      </c>
      <c r="Q85" s="24">
        <v>0</v>
      </c>
      <c r="R85" s="24">
        <v>523584417.19</v>
      </c>
      <c r="S85" s="24">
        <v>523584417.19</v>
      </c>
      <c r="T85" s="24">
        <v>671057300.80999994</v>
      </c>
      <c r="U85" s="24">
        <v>671057300.80999994</v>
      </c>
      <c r="V85" s="24">
        <v>0</v>
      </c>
      <c r="W85" s="24">
        <f t="shared" si="7"/>
        <v>671057300.80999994</v>
      </c>
      <c r="X85" s="25">
        <f t="shared" si="8"/>
        <v>0.43827735906172333</v>
      </c>
      <c r="Y85" s="25">
        <f t="shared" si="9"/>
        <v>0.43827735906172333</v>
      </c>
      <c r="Z85" s="25">
        <f t="shared" si="10"/>
        <v>0</v>
      </c>
      <c r="AA85" s="25">
        <f t="shared" si="11"/>
        <v>0.43827735906172333</v>
      </c>
    </row>
    <row r="86" spans="1:27" ht="16" customHeight="1" outlineLevel="2" x14ac:dyDescent="0.35">
      <c r="A86" s="21" t="s">
        <v>323</v>
      </c>
      <c r="B86" s="21" t="s">
        <v>31</v>
      </c>
      <c r="C86" s="21">
        <v>0</v>
      </c>
      <c r="D86" s="21" t="s">
        <v>36</v>
      </c>
      <c r="E86" s="21" t="s">
        <v>33</v>
      </c>
      <c r="F86" s="22" t="s">
        <v>34</v>
      </c>
      <c r="G86" s="21">
        <v>1111</v>
      </c>
      <c r="H86" s="21">
        <v>709800000</v>
      </c>
      <c r="I86" s="21">
        <v>0</v>
      </c>
      <c r="J86" s="23" t="s">
        <v>37</v>
      </c>
      <c r="K86" s="24">
        <v>2257851</v>
      </c>
      <c r="L86" s="24">
        <v>2257851</v>
      </c>
      <c r="M86" s="24">
        <v>0</v>
      </c>
      <c r="N86" s="24">
        <f t="shared" si="6"/>
        <v>2257851</v>
      </c>
      <c r="O86" s="24">
        <v>0</v>
      </c>
      <c r="P86" s="24">
        <v>0</v>
      </c>
      <c r="Q86" s="24">
        <v>0</v>
      </c>
      <c r="R86" s="24">
        <v>0</v>
      </c>
      <c r="S86" s="24">
        <v>0</v>
      </c>
      <c r="T86" s="24">
        <v>2257851</v>
      </c>
      <c r="U86" s="24">
        <v>2257851</v>
      </c>
      <c r="V86" s="24">
        <v>0</v>
      </c>
      <c r="W86" s="24">
        <f t="shared" si="7"/>
        <v>2257851</v>
      </c>
      <c r="X86" s="25">
        <f t="shared" si="8"/>
        <v>0</v>
      </c>
      <c r="Y86" s="25">
        <f t="shared" si="9"/>
        <v>0</v>
      </c>
      <c r="Z86" s="25">
        <f t="shared" si="10"/>
        <v>0</v>
      </c>
      <c r="AA86" s="25">
        <f t="shared" si="11"/>
        <v>0</v>
      </c>
    </row>
    <row r="87" spans="1:27" ht="16" customHeight="1" outlineLevel="2" x14ac:dyDescent="0.35">
      <c r="A87" s="21" t="s">
        <v>323</v>
      </c>
      <c r="B87" s="21" t="s">
        <v>31</v>
      </c>
      <c r="C87" s="21">
        <v>0</v>
      </c>
      <c r="D87" s="21" t="s">
        <v>38</v>
      </c>
      <c r="E87" s="21" t="s">
        <v>33</v>
      </c>
      <c r="F87" s="22" t="s">
        <v>34</v>
      </c>
      <c r="G87" s="21">
        <v>1111</v>
      </c>
      <c r="H87" s="21">
        <v>709800000</v>
      </c>
      <c r="I87" s="21">
        <v>0</v>
      </c>
      <c r="J87" s="23" t="s">
        <v>39</v>
      </c>
      <c r="K87" s="24">
        <v>23615076</v>
      </c>
      <c r="L87" s="24">
        <v>23615076</v>
      </c>
      <c r="M87" s="24">
        <v>0</v>
      </c>
      <c r="N87" s="24">
        <f t="shared" si="6"/>
        <v>23615076</v>
      </c>
      <c r="O87" s="24">
        <v>0</v>
      </c>
      <c r="P87" s="24">
        <v>0</v>
      </c>
      <c r="Q87" s="24">
        <v>0</v>
      </c>
      <c r="R87" s="24">
        <v>8231056.5499999998</v>
      </c>
      <c r="S87" s="24">
        <v>8231056.5499999998</v>
      </c>
      <c r="T87" s="24">
        <v>15384019.449999999</v>
      </c>
      <c r="U87" s="24">
        <v>15384019.449999999</v>
      </c>
      <c r="V87" s="24">
        <v>0</v>
      </c>
      <c r="W87" s="24">
        <f t="shared" si="7"/>
        <v>15384019.449999999</v>
      </c>
      <c r="X87" s="25">
        <f t="shared" si="8"/>
        <v>0.34855092357102724</v>
      </c>
      <c r="Y87" s="25">
        <f t="shared" si="9"/>
        <v>0.34855092357102724</v>
      </c>
      <c r="Z87" s="25">
        <f t="shared" si="10"/>
        <v>0</v>
      </c>
      <c r="AA87" s="25">
        <f t="shared" si="11"/>
        <v>0.34855092357102724</v>
      </c>
    </row>
    <row r="88" spans="1:27" ht="16" customHeight="1" outlineLevel="2" x14ac:dyDescent="0.35">
      <c r="A88" s="21" t="s">
        <v>323</v>
      </c>
      <c r="B88" s="21" t="s">
        <v>31</v>
      </c>
      <c r="C88" s="21">
        <v>0</v>
      </c>
      <c r="D88" s="21" t="s">
        <v>42</v>
      </c>
      <c r="E88" s="21" t="s">
        <v>33</v>
      </c>
      <c r="F88" s="22" t="s">
        <v>34</v>
      </c>
      <c r="G88" s="21">
        <v>1111</v>
      </c>
      <c r="H88" s="21">
        <v>709800000</v>
      </c>
      <c r="I88" s="21">
        <v>0</v>
      </c>
      <c r="J88" s="23" t="s">
        <v>43</v>
      </c>
      <c r="K88" s="24">
        <v>166539740</v>
      </c>
      <c r="L88" s="24">
        <v>166539740</v>
      </c>
      <c r="M88" s="24">
        <v>0</v>
      </c>
      <c r="N88" s="24">
        <f t="shared" si="6"/>
        <v>166539740</v>
      </c>
      <c r="O88" s="24">
        <v>0</v>
      </c>
      <c r="P88" s="24">
        <v>0</v>
      </c>
      <c r="Q88" s="24">
        <v>0</v>
      </c>
      <c r="R88" s="24">
        <v>64208603.359999999</v>
      </c>
      <c r="S88" s="24">
        <v>64208603.359999999</v>
      </c>
      <c r="T88" s="24">
        <v>102331136.64</v>
      </c>
      <c r="U88" s="24">
        <v>102331136.64</v>
      </c>
      <c r="V88" s="24">
        <v>0</v>
      </c>
      <c r="W88" s="24">
        <f t="shared" si="7"/>
        <v>102331136.64</v>
      </c>
      <c r="X88" s="25">
        <f t="shared" si="8"/>
        <v>0.38554523598992047</v>
      </c>
      <c r="Y88" s="25">
        <f t="shared" si="9"/>
        <v>0.38554523598992047</v>
      </c>
      <c r="Z88" s="25">
        <f t="shared" si="10"/>
        <v>0</v>
      </c>
      <c r="AA88" s="25">
        <f t="shared" si="11"/>
        <v>0.38554523598992047</v>
      </c>
    </row>
    <row r="89" spans="1:27" ht="16" customHeight="1" outlineLevel="2" x14ac:dyDescent="0.35">
      <c r="A89" s="21" t="s">
        <v>323</v>
      </c>
      <c r="B89" s="21" t="s">
        <v>31</v>
      </c>
      <c r="C89" s="21">
        <v>0</v>
      </c>
      <c r="D89" s="21" t="s">
        <v>44</v>
      </c>
      <c r="E89" s="21" t="s">
        <v>33</v>
      </c>
      <c r="F89" s="22" t="s">
        <v>34</v>
      </c>
      <c r="G89" s="21">
        <v>1111</v>
      </c>
      <c r="H89" s="21">
        <v>709800000</v>
      </c>
      <c r="I89" s="21">
        <v>0</v>
      </c>
      <c r="J89" s="23" t="s">
        <v>45</v>
      </c>
      <c r="K89" s="24">
        <v>280953258</v>
      </c>
      <c r="L89" s="24">
        <v>280953258</v>
      </c>
      <c r="M89" s="24">
        <v>0</v>
      </c>
      <c r="N89" s="24">
        <f t="shared" si="6"/>
        <v>280953258</v>
      </c>
      <c r="O89" s="24">
        <v>0</v>
      </c>
      <c r="P89" s="24">
        <v>0</v>
      </c>
      <c r="Q89" s="24">
        <v>0</v>
      </c>
      <c r="R89" s="24">
        <v>97879701.090000004</v>
      </c>
      <c r="S89" s="24">
        <v>97879701.090000004</v>
      </c>
      <c r="T89" s="24">
        <v>183073556.91</v>
      </c>
      <c r="U89" s="24">
        <v>183073556.91</v>
      </c>
      <c r="V89" s="24">
        <v>0</v>
      </c>
      <c r="W89" s="24">
        <f t="shared" si="7"/>
        <v>183073556.91</v>
      </c>
      <c r="X89" s="25">
        <f t="shared" si="8"/>
        <v>0.34838428921155279</v>
      </c>
      <c r="Y89" s="25">
        <f t="shared" si="9"/>
        <v>0.34838428921155279</v>
      </c>
      <c r="Z89" s="25">
        <f t="shared" si="10"/>
        <v>0</v>
      </c>
      <c r="AA89" s="25">
        <f t="shared" si="11"/>
        <v>0.34838428921155279</v>
      </c>
    </row>
    <row r="90" spans="1:27" ht="16" customHeight="1" outlineLevel="2" x14ac:dyDescent="0.35">
      <c r="A90" s="21" t="s">
        <v>323</v>
      </c>
      <c r="B90" s="21" t="s">
        <v>31</v>
      </c>
      <c r="C90" s="21">
        <v>0</v>
      </c>
      <c r="D90" s="21" t="s">
        <v>46</v>
      </c>
      <c r="E90" s="21" t="s">
        <v>33</v>
      </c>
      <c r="F90" s="22" t="s">
        <v>34</v>
      </c>
      <c r="G90" s="21">
        <v>1111</v>
      </c>
      <c r="H90" s="21">
        <v>709800000</v>
      </c>
      <c r="I90" s="21">
        <v>0</v>
      </c>
      <c r="J90" s="23" t="s">
        <v>47</v>
      </c>
      <c r="K90" s="24">
        <v>158210314</v>
      </c>
      <c r="L90" s="24">
        <v>158210314</v>
      </c>
      <c r="M90" s="24">
        <v>0</v>
      </c>
      <c r="N90" s="24">
        <f t="shared" si="6"/>
        <v>158210314</v>
      </c>
      <c r="O90" s="24">
        <v>0</v>
      </c>
      <c r="P90" s="24">
        <v>0</v>
      </c>
      <c r="Q90" s="24">
        <v>0</v>
      </c>
      <c r="R90" s="24">
        <v>338748.6</v>
      </c>
      <c r="S90" s="24">
        <v>338748.6</v>
      </c>
      <c r="T90" s="24">
        <v>157871565.40000001</v>
      </c>
      <c r="U90" s="24">
        <v>157871565.40000001</v>
      </c>
      <c r="V90" s="24">
        <v>0</v>
      </c>
      <c r="W90" s="24">
        <f t="shared" si="7"/>
        <v>157871565.40000001</v>
      </c>
      <c r="X90" s="25">
        <f t="shared" si="8"/>
        <v>2.1411284222594995E-3</v>
      </c>
      <c r="Y90" s="25">
        <f t="shared" si="9"/>
        <v>2.1411284222594995E-3</v>
      </c>
      <c r="Z90" s="25">
        <f t="shared" si="10"/>
        <v>0</v>
      </c>
      <c r="AA90" s="25">
        <f t="shared" si="11"/>
        <v>2.1411284222594995E-3</v>
      </c>
    </row>
    <row r="91" spans="1:27" ht="16" customHeight="1" outlineLevel="2" x14ac:dyDescent="0.35">
      <c r="A91" s="21" t="s">
        <v>323</v>
      </c>
      <c r="B91" s="21" t="s">
        <v>31</v>
      </c>
      <c r="C91" s="21">
        <v>0</v>
      </c>
      <c r="D91" s="21" t="s">
        <v>48</v>
      </c>
      <c r="E91" s="21" t="s">
        <v>33</v>
      </c>
      <c r="F91" s="22" t="s">
        <v>34</v>
      </c>
      <c r="G91" s="21">
        <v>1111</v>
      </c>
      <c r="H91" s="21">
        <v>709800000</v>
      </c>
      <c r="I91" s="21">
        <v>0</v>
      </c>
      <c r="J91" s="23" t="s">
        <v>49</v>
      </c>
      <c r="K91" s="24">
        <v>144029946</v>
      </c>
      <c r="L91" s="24">
        <v>144029946</v>
      </c>
      <c r="M91" s="24">
        <v>0</v>
      </c>
      <c r="N91" s="24">
        <f t="shared" si="6"/>
        <v>144029946</v>
      </c>
      <c r="O91" s="24">
        <v>0</v>
      </c>
      <c r="P91" s="24">
        <v>0</v>
      </c>
      <c r="Q91" s="24">
        <v>0</v>
      </c>
      <c r="R91" s="24">
        <v>130413642.25</v>
      </c>
      <c r="S91" s="24">
        <v>130413642.25</v>
      </c>
      <c r="T91" s="24">
        <v>13616303.75</v>
      </c>
      <c r="U91" s="24">
        <v>13616303.75</v>
      </c>
      <c r="V91" s="24">
        <v>0</v>
      </c>
      <c r="W91" s="24">
        <f t="shared" si="7"/>
        <v>13616303.75</v>
      </c>
      <c r="X91" s="25">
        <f t="shared" si="8"/>
        <v>0.9054619950353936</v>
      </c>
      <c r="Y91" s="25">
        <f t="shared" si="9"/>
        <v>0.9054619950353936</v>
      </c>
      <c r="Z91" s="25">
        <f t="shared" si="10"/>
        <v>0</v>
      </c>
      <c r="AA91" s="25">
        <f t="shared" si="11"/>
        <v>0.9054619950353936</v>
      </c>
    </row>
    <row r="92" spans="1:27" ht="16" customHeight="1" outlineLevel="2" x14ac:dyDescent="0.35">
      <c r="A92" s="21" t="s">
        <v>323</v>
      </c>
      <c r="B92" s="21" t="s">
        <v>31</v>
      </c>
      <c r="C92" s="21">
        <v>0</v>
      </c>
      <c r="D92" s="21" t="s">
        <v>50</v>
      </c>
      <c r="E92" s="21" t="s">
        <v>33</v>
      </c>
      <c r="F92" s="22" t="s">
        <v>34</v>
      </c>
      <c r="G92" s="21">
        <v>1111</v>
      </c>
      <c r="H92" s="21">
        <v>709800000</v>
      </c>
      <c r="I92" s="21">
        <v>0</v>
      </c>
      <c r="J92" s="23" t="s">
        <v>51</v>
      </c>
      <c r="K92" s="24">
        <v>57050070</v>
      </c>
      <c r="L92" s="24">
        <v>57050070</v>
      </c>
      <c r="M92" s="24">
        <v>0</v>
      </c>
      <c r="N92" s="24">
        <f t="shared" si="6"/>
        <v>57050070</v>
      </c>
      <c r="O92" s="24">
        <v>0</v>
      </c>
      <c r="P92" s="24">
        <v>0</v>
      </c>
      <c r="Q92" s="24">
        <v>0</v>
      </c>
      <c r="R92" s="24">
        <v>20376049.149999999</v>
      </c>
      <c r="S92" s="24">
        <v>20376049.149999999</v>
      </c>
      <c r="T92" s="24">
        <v>36674020.850000001</v>
      </c>
      <c r="U92" s="24">
        <v>36674020.850000001</v>
      </c>
      <c r="V92" s="24">
        <v>0</v>
      </c>
      <c r="W92" s="24">
        <f t="shared" si="7"/>
        <v>36674020.850000001</v>
      </c>
      <c r="X92" s="25">
        <f t="shared" si="8"/>
        <v>0.35716080891749996</v>
      </c>
      <c r="Y92" s="25">
        <f t="shared" si="9"/>
        <v>0.35716080891749996</v>
      </c>
      <c r="Z92" s="25">
        <f t="shared" si="10"/>
        <v>0</v>
      </c>
      <c r="AA92" s="25">
        <f t="shared" si="11"/>
        <v>0.35716080891749996</v>
      </c>
    </row>
    <row r="93" spans="1:27" ht="16" customHeight="1" outlineLevel="2" x14ac:dyDescent="0.35">
      <c r="A93" s="21" t="s">
        <v>323</v>
      </c>
      <c r="B93" s="21" t="s">
        <v>31</v>
      </c>
      <c r="C93" s="21">
        <v>0</v>
      </c>
      <c r="D93" s="21" t="s">
        <v>52</v>
      </c>
      <c r="E93" s="21" t="s">
        <v>53</v>
      </c>
      <c r="F93" s="22" t="s">
        <v>34</v>
      </c>
      <c r="G93" s="21">
        <v>1112</v>
      </c>
      <c r="H93" s="21">
        <v>709800000</v>
      </c>
      <c r="I93" s="21">
        <v>0</v>
      </c>
      <c r="J93" s="23" t="s">
        <v>54</v>
      </c>
      <c r="K93" s="24">
        <v>172080295</v>
      </c>
      <c r="L93" s="24">
        <v>172080295</v>
      </c>
      <c r="M93" s="24">
        <v>0</v>
      </c>
      <c r="N93" s="24">
        <f t="shared" si="6"/>
        <v>172080295</v>
      </c>
      <c r="O93" s="24">
        <v>0</v>
      </c>
      <c r="P93" s="24">
        <v>93555802</v>
      </c>
      <c r="Q93" s="24">
        <v>0</v>
      </c>
      <c r="R93" s="24">
        <v>78524493</v>
      </c>
      <c r="S93" s="24">
        <v>78524493</v>
      </c>
      <c r="T93" s="24">
        <v>0</v>
      </c>
      <c r="U93" s="24">
        <v>0</v>
      </c>
      <c r="V93" s="24">
        <v>0</v>
      </c>
      <c r="W93" s="24">
        <f t="shared" si="7"/>
        <v>0</v>
      </c>
      <c r="X93" s="25">
        <f t="shared" si="8"/>
        <v>0.45632472329269308</v>
      </c>
      <c r="Y93" s="25">
        <f t="shared" si="9"/>
        <v>0.45632472329269308</v>
      </c>
      <c r="Z93" s="25">
        <f t="shared" si="10"/>
        <v>0.54367527670730686</v>
      </c>
      <c r="AA93" s="25">
        <f t="shared" si="11"/>
        <v>1</v>
      </c>
    </row>
    <row r="94" spans="1:27" ht="16" customHeight="1" outlineLevel="2" x14ac:dyDescent="0.35">
      <c r="A94" s="21" t="s">
        <v>323</v>
      </c>
      <c r="B94" s="21" t="s">
        <v>31</v>
      </c>
      <c r="C94" s="21">
        <v>0</v>
      </c>
      <c r="D94" s="21" t="s">
        <v>55</v>
      </c>
      <c r="E94" s="21" t="s">
        <v>53</v>
      </c>
      <c r="F94" s="22" t="s">
        <v>34</v>
      </c>
      <c r="G94" s="21">
        <v>1112</v>
      </c>
      <c r="H94" s="21">
        <v>709800000</v>
      </c>
      <c r="I94" s="21">
        <v>0</v>
      </c>
      <c r="J94" s="23" t="s">
        <v>56</v>
      </c>
      <c r="K94" s="24">
        <v>9496417</v>
      </c>
      <c r="L94" s="24">
        <v>9496417</v>
      </c>
      <c r="M94" s="24">
        <v>0</v>
      </c>
      <c r="N94" s="24">
        <f t="shared" si="6"/>
        <v>9496417</v>
      </c>
      <c r="O94" s="24">
        <v>0</v>
      </c>
      <c r="P94" s="24">
        <v>5251897</v>
      </c>
      <c r="Q94" s="24">
        <v>0</v>
      </c>
      <c r="R94" s="24">
        <v>4244520</v>
      </c>
      <c r="S94" s="24">
        <v>4244520</v>
      </c>
      <c r="T94" s="24">
        <v>0</v>
      </c>
      <c r="U94" s="24">
        <v>0</v>
      </c>
      <c r="V94" s="24">
        <v>0</v>
      </c>
      <c r="W94" s="24">
        <f t="shared" si="7"/>
        <v>0</v>
      </c>
      <c r="X94" s="25">
        <f t="shared" si="8"/>
        <v>0.44696015349789292</v>
      </c>
      <c r="Y94" s="25">
        <f t="shared" si="9"/>
        <v>0.44696015349789292</v>
      </c>
      <c r="Z94" s="25">
        <f t="shared" si="10"/>
        <v>0.55303984650210702</v>
      </c>
      <c r="AA94" s="25">
        <f t="shared" si="11"/>
        <v>1</v>
      </c>
    </row>
    <row r="95" spans="1:27" ht="16" customHeight="1" outlineLevel="2" x14ac:dyDescent="0.35">
      <c r="A95" s="21" t="s">
        <v>323</v>
      </c>
      <c r="B95" s="21" t="s">
        <v>31</v>
      </c>
      <c r="C95" s="21">
        <v>0</v>
      </c>
      <c r="D95" s="21" t="s">
        <v>57</v>
      </c>
      <c r="E95" s="21" t="s">
        <v>53</v>
      </c>
      <c r="F95" s="22" t="s">
        <v>34</v>
      </c>
      <c r="G95" s="21">
        <v>1112</v>
      </c>
      <c r="H95" s="21">
        <v>709800000</v>
      </c>
      <c r="I95" s="21">
        <v>0</v>
      </c>
      <c r="J95" s="23" t="s">
        <v>58</v>
      </c>
      <c r="K95" s="24">
        <v>38791591</v>
      </c>
      <c r="L95" s="24">
        <v>38791591</v>
      </c>
      <c r="M95" s="24">
        <v>0</v>
      </c>
      <c r="N95" s="24">
        <f t="shared" si="6"/>
        <v>38791591</v>
      </c>
      <c r="O95" s="24">
        <v>0</v>
      </c>
      <c r="P95" s="24">
        <v>26709300</v>
      </c>
      <c r="Q95" s="24">
        <v>0</v>
      </c>
      <c r="R95" s="24">
        <v>12082291</v>
      </c>
      <c r="S95" s="24">
        <v>12082291</v>
      </c>
      <c r="T95" s="24">
        <v>0</v>
      </c>
      <c r="U95" s="24">
        <v>0</v>
      </c>
      <c r="V95" s="24">
        <v>0</v>
      </c>
      <c r="W95" s="24">
        <f t="shared" si="7"/>
        <v>0</v>
      </c>
      <c r="X95" s="25">
        <f t="shared" si="8"/>
        <v>0.31146675577188881</v>
      </c>
      <c r="Y95" s="25">
        <f t="shared" si="9"/>
        <v>0.31146675577188881</v>
      </c>
      <c r="Z95" s="25">
        <f t="shared" si="10"/>
        <v>0.68853324422811124</v>
      </c>
      <c r="AA95" s="25">
        <f t="shared" si="11"/>
        <v>1</v>
      </c>
    </row>
    <row r="96" spans="1:27" ht="16" customHeight="1" outlineLevel="2" x14ac:dyDescent="0.35">
      <c r="A96" s="21" t="s">
        <v>323</v>
      </c>
      <c r="B96" s="21" t="s">
        <v>31</v>
      </c>
      <c r="C96" s="21">
        <v>0</v>
      </c>
      <c r="D96" s="21" t="s">
        <v>59</v>
      </c>
      <c r="E96" s="21" t="s">
        <v>53</v>
      </c>
      <c r="F96" s="22" t="s">
        <v>34</v>
      </c>
      <c r="G96" s="21">
        <v>1112</v>
      </c>
      <c r="H96" s="21">
        <v>709800000</v>
      </c>
      <c r="I96" s="21">
        <v>0</v>
      </c>
      <c r="J96" s="23" t="s">
        <v>60</v>
      </c>
      <c r="K96" s="24">
        <v>56978504</v>
      </c>
      <c r="L96" s="24">
        <v>56978504</v>
      </c>
      <c r="M96" s="24">
        <v>0</v>
      </c>
      <c r="N96" s="24">
        <f t="shared" si="6"/>
        <v>56978504</v>
      </c>
      <c r="O96" s="24">
        <v>0</v>
      </c>
      <c r="P96" s="24">
        <v>31511063</v>
      </c>
      <c r="Q96" s="24">
        <v>0</v>
      </c>
      <c r="R96" s="24">
        <v>25467441</v>
      </c>
      <c r="S96" s="24">
        <v>25467441</v>
      </c>
      <c r="T96" s="24">
        <v>0</v>
      </c>
      <c r="U96" s="24">
        <v>0</v>
      </c>
      <c r="V96" s="24">
        <v>0</v>
      </c>
      <c r="W96" s="24">
        <f t="shared" si="7"/>
        <v>0</v>
      </c>
      <c r="X96" s="25">
        <f t="shared" si="8"/>
        <v>0.44696577151270944</v>
      </c>
      <c r="Y96" s="25">
        <f t="shared" si="9"/>
        <v>0.44696577151270944</v>
      </c>
      <c r="Z96" s="25">
        <f t="shared" si="10"/>
        <v>0.55303422848729056</v>
      </c>
      <c r="AA96" s="25">
        <f t="shared" si="11"/>
        <v>1</v>
      </c>
    </row>
    <row r="97" spans="1:27" ht="16" customHeight="1" outlineLevel="2" x14ac:dyDescent="0.35">
      <c r="A97" s="21" t="s">
        <v>323</v>
      </c>
      <c r="B97" s="21" t="s">
        <v>31</v>
      </c>
      <c r="C97" s="21">
        <v>0</v>
      </c>
      <c r="D97" s="21" t="s">
        <v>61</v>
      </c>
      <c r="E97" s="21" t="s">
        <v>53</v>
      </c>
      <c r="F97" s="22" t="s">
        <v>34</v>
      </c>
      <c r="G97" s="21">
        <v>1112</v>
      </c>
      <c r="H97" s="21">
        <v>709800000</v>
      </c>
      <c r="I97" s="21">
        <v>0</v>
      </c>
      <c r="J97" s="23" t="s">
        <v>62</v>
      </c>
      <c r="K97" s="24">
        <v>28489252</v>
      </c>
      <c r="L97" s="24">
        <v>28489252</v>
      </c>
      <c r="M97" s="24">
        <v>0</v>
      </c>
      <c r="N97" s="24">
        <f t="shared" si="6"/>
        <v>28489252</v>
      </c>
      <c r="O97" s="24">
        <v>0</v>
      </c>
      <c r="P97" s="24">
        <v>15755553</v>
      </c>
      <c r="Q97" s="24">
        <v>0</v>
      </c>
      <c r="R97" s="24">
        <v>12733699</v>
      </c>
      <c r="S97" s="24">
        <v>12733699</v>
      </c>
      <c r="T97" s="24">
        <v>0</v>
      </c>
      <c r="U97" s="24">
        <v>0</v>
      </c>
      <c r="V97" s="24">
        <v>0</v>
      </c>
      <c r="W97" s="24">
        <f t="shared" si="7"/>
        <v>0</v>
      </c>
      <c r="X97" s="25">
        <f t="shared" si="8"/>
        <v>0.44696501684214102</v>
      </c>
      <c r="Y97" s="25">
        <f t="shared" si="9"/>
        <v>0.44696501684214102</v>
      </c>
      <c r="Z97" s="25">
        <f t="shared" si="10"/>
        <v>0.55303498315785893</v>
      </c>
      <c r="AA97" s="25">
        <f t="shared" si="11"/>
        <v>1</v>
      </c>
    </row>
    <row r="98" spans="1:27" ht="16" customHeight="1" outlineLevel="2" x14ac:dyDescent="0.35">
      <c r="A98" s="21" t="s">
        <v>323</v>
      </c>
      <c r="B98" s="21" t="s">
        <v>31</v>
      </c>
      <c r="C98" s="21">
        <v>0</v>
      </c>
      <c r="D98" s="21" t="s">
        <v>63</v>
      </c>
      <c r="E98" s="21" t="s">
        <v>53</v>
      </c>
      <c r="F98" s="22" t="s">
        <v>34</v>
      </c>
      <c r="G98" s="21">
        <v>1112</v>
      </c>
      <c r="H98" s="21">
        <v>709800000</v>
      </c>
      <c r="I98" s="21">
        <v>0</v>
      </c>
      <c r="J98" s="23" t="s">
        <v>64</v>
      </c>
      <c r="K98" s="24">
        <v>91183752</v>
      </c>
      <c r="L98" s="24">
        <v>91183752</v>
      </c>
      <c r="M98" s="24">
        <v>0</v>
      </c>
      <c r="N98" s="24">
        <f t="shared" si="6"/>
        <v>91183752</v>
      </c>
      <c r="O98" s="24">
        <v>0</v>
      </c>
      <c r="P98" s="24">
        <v>41388550.810000002</v>
      </c>
      <c r="Q98" s="24">
        <v>0</v>
      </c>
      <c r="R98" s="24">
        <v>49795201.189999998</v>
      </c>
      <c r="S98" s="24">
        <v>49795201.189999998</v>
      </c>
      <c r="T98" s="24">
        <v>0</v>
      </c>
      <c r="U98" s="24">
        <v>0</v>
      </c>
      <c r="V98" s="24">
        <v>0</v>
      </c>
      <c r="W98" s="24">
        <f t="shared" si="7"/>
        <v>0</v>
      </c>
      <c r="X98" s="25">
        <f t="shared" si="8"/>
        <v>0.54609730459435357</v>
      </c>
      <c r="Y98" s="25">
        <f t="shared" si="9"/>
        <v>0.54609730459435357</v>
      </c>
      <c r="Z98" s="25">
        <f t="shared" si="10"/>
        <v>0.45390269540564643</v>
      </c>
      <c r="AA98" s="25">
        <f t="shared" si="11"/>
        <v>1</v>
      </c>
    </row>
    <row r="99" spans="1:27" ht="16" customHeight="1" outlineLevel="2" x14ac:dyDescent="0.35">
      <c r="A99" s="21" t="s">
        <v>330</v>
      </c>
      <c r="B99" s="21" t="s">
        <v>31</v>
      </c>
      <c r="C99" s="21">
        <v>0</v>
      </c>
      <c r="D99" s="21" t="s">
        <v>32</v>
      </c>
      <c r="E99" s="21" t="s">
        <v>33</v>
      </c>
      <c r="F99" s="22" t="s">
        <v>34</v>
      </c>
      <c r="G99" s="21">
        <v>1111</v>
      </c>
      <c r="H99" s="21">
        <v>709800000</v>
      </c>
      <c r="I99" s="21">
        <v>0</v>
      </c>
      <c r="J99" s="23" t="s">
        <v>35</v>
      </c>
      <c r="K99" s="24">
        <v>2740285778</v>
      </c>
      <c r="L99" s="24">
        <v>2740285778</v>
      </c>
      <c r="M99" s="24">
        <v>0</v>
      </c>
      <c r="N99" s="24">
        <f t="shared" si="6"/>
        <v>2740285778</v>
      </c>
      <c r="O99" s="24">
        <v>0</v>
      </c>
      <c r="P99" s="24">
        <v>0</v>
      </c>
      <c r="Q99" s="24">
        <v>0</v>
      </c>
      <c r="R99" s="24">
        <v>1079601632.97</v>
      </c>
      <c r="S99" s="24">
        <v>1079601632.97</v>
      </c>
      <c r="T99" s="24">
        <v>1660684145.03</v>
      </c>
      <c r="U99" s="24">
        <v>1660684145.03</v>
      </c>
      <c r="V99" s="24">
        <v>0</v>
      </c>
      <c r="W99" s="24">
        <f t="shared" si="7"/>
        <v>1660684145.03</v>
      </c>
      <c r="X99" s="25">
        <f t="shared" si="8"/>
        <v>0.3939741035907387</v>
      </c>
      <c r="Y99" s="25">
        <f t="shared" si="9"/>
        <v>0.3939741035907387</v>
      </c>
      <c r="Z99" s="25">
        <f t="shared" si="10"/>
        <v>0</v>
      </c>
      <c r="AA99" s="25">
        <f t="shared" si="11"/>
        <v>0.3939741035907387</v>
      </c>
    </row>
    <row r="100" spans="1:27" ht="16" customHeight="1" outlineLevel="2" x14ac:dyDescent="0.35">
      <c r="A100" s="21" t="s">
        <v>330</v>
      </c>
      <c r="B100" s="21" t="s">
        <v>31</v>
      </c>
      <c r="C100" s="21">
        <v>0</v>
      </c>
      <c r="D100" s="21" t="s">
        <v>36</v>
      </c>
      <c r="E100" s="21" t="s">
        <v>33</v>
      </c>
      <c r="F100" s="22" t="s">
        <v>34</v>
      </c>
      <c r="G100" s="21">
        <v>1111</v>
      </c>
      <c r="H100" s="21">
        <v>709800000</v>
      </c>
      <c r="I100" s="21">
        <v>0</v>
      </c>
      <c r="J100" s="23" t="s">
        <v>37</v>
      </c>
      <c r="K100" s="24">
        <v>978270</v>
      </c>
      <c r="L100" s="24">
        <v>978270</v>
      </c>
      <c r="M100" s="24">
        <v>0</v>
      </c>
      <c r="N100" s="24">
        <f t="shared" si="6"/>
        <v>978270</v>
      </c>
      <c r="O100" s="24">
        <v>0</v>
      </c>
      <c r="P100" s="24">
        <v>0</v>
      </c>
      <c r="Q100" s="24">
        <v>0</v>
      </c>
      <c r="R100" s="24">
        <v>0</v>
      </c>
      <c r="S100" s="24">
        <v>0</v>
      </c>
      <c r="T100" s="24">
        <v>978270</v>
      </c>
      <c r="U100" s="24">
        <v>978270</v>
      </c>
      <c r="V100" s="24">
        <v>0</v>
      </c>
      <c r="W100" s="24">
        <f t="shared" si="7"/>
        <v>978270</v>
      </c>
      <c r="X100" s="25">
        <f t="shared" si="8"/>
        <v>0</v>
      </c>
      <c r="Y100" s="25">
        <f t="shared" si="9"/>
        <v>0</v>
      </c>
      <c r="Z100" s="25">
        <f t="shared" si="10"/>
        <v>0</v>
      </c>
      <c r="AA100" s="25">
        <f t="shared" si="11"/>
        <v>0</v>
      </c>
    </row>
    <row r="101" spans="1:27" ht="16" customHeight="1" outlineLevel="2" x14ac:dyDescent="0.35">
      <c r="A101" s="21" t="s">
        <v>330</v>
      </c>
      <c r="B101" s="21" t="s">
        <v>31</v>
      </c>
      <c r="C101" s="21">
        <v>0</v>
      </c>
      <c r="D101" s="21" t="s">
        <v>38</v>
      </c>
      <c r="E101" s="21" t="s">
        <v>33</v>
      </c>
      <c r="F101" s="22" t="s">
        <v>34</v>
      </c>
      <c r="G101" s="21">
        <v>1111</v>
      </c>
      <c r="H101" s="21">
        <v>709800000</v>
      </c>
      <c r="I101" s="21">
        <v>0</v>
      </c>
      <c r="J101" s="23" t="s">
        <v>39</v>
      </c>
      <c r="K101" s="24">
        <v>65605882</v>
      </c>
      <c r="L101" s="24">
        <v>65605882</v>
      </c>
      <c r="M101" s="24">
        <v>0</v>
      </c>
      <c r="N101" s="24">
        <f t="shared" si="6"/>
        <v>65605882</v>
      </c>
      <c r="O101" s="24">
        <v>0</v>
      </c>
      <c r="P101" s="24">
        <v>0</v>
      </c>
      <c r="Q101" s="24">
        <v>0</v>
      </c>
      <c r="R101" s="24">
        <v>5231924.28</v>
      </c>
      <c r="S101" s="24">
        <v>5231924.28</v>
      </c>
      <c r="T101" s="24">
        <v>60373957.719999999</v>
      </c>
      <c r="U101" s="24">
        <v>60373957.719999999</v>
      </c>
      <c r="V101" s="24">
        <v>0</v>
      </c>
      <c r="W101" s="24">
        <f t="shared" si="7"/>
        <v>60373957.719999999</v>
      </c>
      <c r="X101" s="25">
        <f t="shared" si="8"/>
        <v>7.9747792736023282E-2</v>
      </c>
      <c r="Y101" s="25">
        <f t="shared" si="9"/>
        <v>7.9747792736023282E-2</v>
      </c>
      <c r="Z101" s="25">
        <f t="shared" si="10"/>
        <v>0</v>
      </c>
      <c r="AA101" s="25">
        <f t="shared" si="11"/>
        <v>7.9747792736023282E-2</v>
      </c>
    </row>
    <row r="102" spans="1:27" ht="16" customHeight="1" outlineLevel="2" x14ac:dyDescent="0.35">
      <c r="A102" s="21" t="s">
        <v>330</v>
      </c>
      <c r="B102" s="21" t="s">
        <v>31</v>
      </c>
      <c r="C102" s="21">
        <v>0</v>
      </c>
      <c r="D102" s="21" t="s">
        <v>42</v>
      </c>
      <c r="E102" s="21" t="s">
        <v>33</v>
      </c>
      <c r="F102" s="22" t="s">
        <v>34</v>
      </c>
      <c r="G102" s="21">
        <v>1111</v>
      </c>
      <c r="H102" s="21">
        <v>709800000</v>
      </c>
      <c r="I102" s="21">
        <v>0</v>
      </c>
      <c r="J102" s="23" t="s">
        <v>43</v>
      </c>
      <c r="K102" s="24">
        <v>755134280</v>
      </c>
      <c r="L102" s="24">
        <v>755134280</v>
      </c>
      <c r="M102" s="24">
        <v>0</v>
      </c>
      <c r="N102" s="24">
        <f t="shared" si="6"/>
        <v>755134280</v>
      </c>
      <c r="O102" s="24">
        <v>0</v>
      </c>
      <c r="P102" s="24">
        <v>0</v>
      </c>
      <c r="Q102" s="24">
        <v>0</v>
      </c>
      <c r="R102" s="24">
        <v>315392145.35000002</v>
      </c>
      <c r="S102" s="24">
        <v>315392145.35000002</v>
      </c>
      <c r="T102" s="24">
        <v>439742134.64999998</v>
      </c>
      <c r="U102" s="24">
        <v>439742134.64999998</v>
      </c>
      <c r="V102" s="24">
        <v>0</v>
      </c>
      <c r="W102" s="24">
        <f t="shared" si="7"/>
        <v>439742134.64999998</v>
      </c>
      <c r="X102" s="25">
        <f t="shared" si="8"/>
        <v>0.4176636575815364</v>
      </c>
      <c r="Y102" s="25">
        <f t="shared" si="9"/>
        <v>0.4176636575815364</v>
      </c>
      <c r="Z102" s="25">
        <f t="shared" si="10"/>
        <v>0</v>
      </c>
      <c r="AA102" s="25">
        <f t="shared" si="11"/>
        <v>0.4176636575815364</v>
      </c>
    </row>
    <row r="103" spans="1:27" ht="16" customHeight="1" outlineLevel="2" x14ac:dyDescent="0.35">
      <c r="A103" s="21" t="s">
        <v>330</v>
      </c>
      <c r="B103" s="21" t="s">
        <v>31</v>
      </c>
      <c r="C103" s="21">
        <v>0</v>
      </c>
      <c r="D103" s="21" t="s">
        <v>44</v>
      </c>
      <c r="E103" s="21" t="s">
        <v>33</v>
      </c>
      <c r="F103" s="22" t="s">
        <v>34</v>
      </c>
      <c r="G103" s="21">
        <v>1111</v>
      </c>
      <c r="H103" s="21">
        <v>709800000</v>
      </c>
      <c r="I103" s="21">
        <v>0</v>
      </c>
      <c r="J103" s="23" t="s">
        <v>45</v>
      </c>
      <c r="K103" s="24">
        <v>1019283452</v>
      </c>
      <c r="L103" s="24">
        <v>1019283452</v>
      </c>
      <c r="M103" s="24">
        <v>0</v>
      </c>
      <c r="N103" s="24">
        <f t="shared" si="6"/>
        <v>1019283452</v>
      </c>
      <c r="O103" s="24">
        <v>0</v>
      </c>
      <c r="P103" s="24">
        <v>0</v>
      </c>
      <c r="Q103" s="24">
        <v>0</v>
      </c>
      <c r="R103" s="24">
        <v>440319370.27999997</v>
      </c>
      <c r="S103" s="24">
        <v>440319370.27999997</v>
      </c>
      <c r="T103" s="24">
        <v>578964081.72000003</v>
      </c>
      <c r="U103" s="24">
        <v>578964081.72000003</v>
      </c>
      <c r="V103" s="24">
        <v>0</v>
      </c>
      <c r="W103" s="24">
        <f t="shared" si="7"/>
        <v>578964081.72000003</v>
      </c>
      <c r="X103" s="25">
        <f t="shared" si="8"/>
        <v>0.43198912865309619</v>
      </c>
      <c r="Y103" s="25">
        <f t="shared" si="9"/>
        <v>0.43198912865309619</v>
      </c>
      <c r="Z103" s="25">
        <f t="shared" si="10"/>
        <v>0</v>
      </c>
      <c r="AA103" s="25">
        <f t="shared" si="11"/>
        <v>0.43198912865309619</v>
      </c>
    </row>
    <row r="104" spans="1:27" ht="16" customHeight="1" outlineLevel="2" x14ac:dyDescent="0.35">
      <c r="A104" s="21" t="s">
        <v>330</v>
      </c>
      <c r="B104" s="21" t="s">
        <v>31</v>
      </c>
      <c r="C104" s="21">
        <v>0</v>
      </c>
      <c r="D104" s="21" t="s">
        <v>46</v>
      </c>
      <c r="E104" s="21" t="s">
        <v>33</v>
      </c>
      <c r="F104" s="22" t="s">
        <v>34</v>
      </c>
      <c r="G104" s="21">
        <v>1111</v>
      </c>
      <c r="H104" s="21">
        <v>709800000</v>
      </c>
      <c r="I104" s="21">
        <v>0</v>
      </c>
      <c r="J104" s="23" t="s">
        <v>47</v>
      </c>
      <c r="K104" s="24">
        <v>457101103</v>
      </c>
      <c r="L104" s="24">
        <v>457101103</v>
      </c>
      <c r="M104" s="24">
        <v>0</v>
      </c>
      <c r="N104" s="24">
        <f t="shared" si="6"/>
        <v>457101103</v>
      </c>
      <c r="O104" s="24">
        <v>0</v>
      </c>
      <c r="P104" s="24">
        <v>0</v>
      </c>
      <c r="Q104" s="24">
        <v>0</v>
      </c>
      <c r="R104" s="24">
        <v>1503159.22</v>
      </c>
      <c r="S104" s="24">
        <v>1503159.22</v>
      </c>
      <c r="T104" s="24">
        <v>455597943.77999997</v>
      </c>
      <c r="U104" s="24">
        <v>455597943.77999997</v>
      </c>
      <c r="V104" s="24">
        <v>0</v>
      </c>
      <c r="W104" s="24">
        <f t="shared" si="7"/>
        <v>455597943.77999997</v>
      </c>
      <c r="X104" s="25">
        <f t="shared" si="8"/>
        <v>3.2884611525428762E-3</v>
      </c>
      <c r="Y104" s="25">
        <f t="shared" si="9"/>
        <v>3.2884611525428762E-3</v>
      </c>
      <c r="Z104" s="25">
        <f t="shared" si="10"/>
        <v>0</v>
      </c>
      <c r="AA104" s="25">
        <f t="shared" si="11"/>
        <v>3.2884611525428762E-3</v>
      </c>
    </row>
    <row r="105" spans="1:27" ht="16" customHeight="1" outlineLevel="2" x14ac:dyDescent="0.35">
      <c r="A105" s="21" t="s">
        <v>330</v>
      </c>
      <c r="B105" s="21" t="s">
        <v>31</v>
      </c>
      <c r="C105" s="21">
        <v>0</v>
      </c>
      <c r="D105" s="21" t="s">
        <v>48</v>
      </c>
      <c r="E105" s="21" t="s">
        <v>33</v>
      </c>
      <c r="F105" s="22" t="s">
        <v>34</v>
      </c>
      <c r="G105" s="21">
        <v>1111</v>
      </c>
      <c r="H105" s="21">
        <v>709800000</v>
      </c>
      <c r="I105" s="21">
        <v>0</v>
      </c>
      <c r="J105" s="23" t="s">
        <v>49</v>
      </c>
      <c r="K105" s="24">
        <v>421264147</v>
      </c>
      <c r="L105" s="24">
        <v>421264147</v>
      </c>
      <c r="M105" s="24">
        <v>0</v>
      </c>
      <c r="N105" s="24">
        <f t="shared" si="6"/>
        <v>421264147</v>
      </c>
      <c r="O105" s="24">
        <v>0</v>
      </c>
      <c r="P105" s="24">
        <v>941888</v>
      </c>
      <c r="Q105" s="24">
        <v>0</v>
      </c>
      <c r="R105" s="24">
        <v>402615447.75999999</v>
      </c>
      <c r="S105" s="24">
        <v>402615447.75999999</v>
      </c>
      <c r="T105" s="24">
        <v>17706811.239999998</v>
      </c>
      <c r="U105" s="24">
        <v>17706811.239999998</v>
      </c>
      <c r="V105" s="24">
        <v>0</v>
      </c>
      <c r="W105" s="24">
        <f t="shared" si="7"/>
        <v>17706811.24000001</v>
      </c>
      <c r="X105" s="25">
        <f t="shared" si="8"/>
        <v>0.95573157750830384</v>
      </c>
      <c r="Y105" s="25">
        <f t="shared" si="9"/>
        <v>0.95573157750830384</v>
      </c>
      <c r="Z105" s="25">
        <f t="shared" si="10"/>
        <v>2.2358608172748204E-3</v>
      </c>
      <c r="AA105" s="25">
        <f t="shared" si="11"/>
        <v>0.95796743832557862</v>
      </c>
    </row>
    <row r="106" spans="1:27" ht="16" customHeight="1" outlineLevel="2" x14ac:dyDescent="0.35">
      <c r="A106" s="21" t="s">
        <v>330</v>
      </c>
      <c r="B106" s="21" t="s">
        <v>31</v>
      </c>
      <c r="C106" s="21">
        <v>0</v>
      </c>
      <c r="D106" s="21" t="s">
        <v>50</v>
      </c>
      <c r="E106" s="21" t="s">
        <v>33</v>
      </c>
      <c r="F106" s="22" t="s">
        <v>34</v>
      </c>
      <c r="G106" s="21">
        <v>1111</v>
      </c>
      <c r="H106" s="21">
        <v>709800000</v>
      </c>
      <c r="I106" s="21">
        <v>0</v>
      </c>
      <c r="J106" s="23" t="s">
        <v>51</v>
      </c>
      <c r="K106" s="24">
        <v>448336196</v>
      </c>
      <c r="L106" s="24">
        <v>448336196</v>
      </c>
      <c r="M106" s="24">
        <v>0</v>
      </c>
      <c r="N106" s="24">
        <f t="shared" si="6"/>
        <v>448336196</v>
      </c>
      <c r="O106" s="24">
        <v>0</v>
      </c>
      <c r="P106" s="24">
        <v>0</v>
      </c>
      <c r="Q106" s="24">
        <v>0</v>
      </c>
      <c r="R106" s="24">
        <v>180032688.38999999</v>
      </c>
      <c r="S106" s="24">
        <v>180032688.38999999</v>
      </c>
      <c r="T106" s="24">
        <v>268303507.61000001</v>
      </c>
      <c r="U106" s="24">
        <v>268303507.61000001</v>
      </c>
      <c r="V106" s="24">
        <v>0</v>
      </c>
      <c r="W106" s="24">
        <f t="shared" si="7"/>
        <v>268303507.61000001</v>
      </c>
      <c r="X106" s="25">
        <f t="shared" si="8"/>
        <v>0.40155733575881075</v>
      </c>
      <c r="Y106" s="25">
        <f t="shared" si="9"/>
        <v>0.40155733575881075</v>
      </c>
      <c r="Z106" s="25">
        <f t="shared" si="10"/>
        <v>0</v>
      </c>
      <c r="AA106" s="25">
        <f t="shared" si="11"/>
        <v>0.40155733575881075</v>
      </c>
    </row>
    <row r="107" spans="1:27" ht="16" customHeight="1" outlineLevel="2" x14ac:dyDescent="0.35">
      <c r="A107" s="21" t="s">
        <v>330</v>
      </c>
      <c r="B107" s="21" t="s">
        <v>31</v>
      </c>
      <c r="C107" s="21">
        <v>0</v>
      </c>
      <c r="D107" s="21" t="s">
        <v>52</v>
      </c>
      <c r="E107" s="21" t="s">
        <v>53</v>
      </c>
      <c r="F107" s="22" t="s">
        <v>34</v>
      </c>
      <c r="G107" s="21">
        <v>1112</v>
      </c>
      <c r="H107" s="21">
        <v>709800000</v>
      </c>
      <c r="I107" s="21">
        <v>0</v>
      </c>
      <c r="J107" s="23" t="s">
        <v>54</v>
      </c>
      <c r="K107" s="24">
        <v>498630303</v>
      </c>
      <c r="L107" s="24">
        <v>498630303</v>
      </c>
      <c r="M107" s="24">
        <v>0</v>
      </c>
      <c r="N107" s="24">
        <f t="shared" si="6"/>
        <v>498630303</v>
      </c>
      <c r="O107" s="24">
        <v>0</v>
      </c>
      <c r="P107" s="24">
        <v>273911074</v>
      </c>
      <c r="Q107" s="24">
        <v>0</v>
      </c>
      <c r="R107" s="24">
        <v>224719229</v>
      </c>
      <c r="S107" s="24">
        <v>224719229</v>
      </c>
      <c r="T107" s="24">
        <v>0</v>
      </c>
      <c r="U107" s="24">
        <v>0</v>
      </c>
      <c r="V107" s="24">
        <v>0</v>
      </c>
      <c r="W107" s="24">
        <f t="shared" si="7"/>
        <v>0</v>
      </c>
      <c r="X107" s="25">
        <f t="shared" si="8"/>
        <v>0.45067302899158135</v>
      </c>
      <c r="Y107" s="25">
        <f t="shared" si="9"/>
        <v>0.45067302899158135</v>
      </c>
      <c r="Z107" s="25">
        <f t="shared" si="10"/>
        <v>0.54932697100841865</v>
      </c>
      <c r="AA107" s="25">
        <f t="shared" si="11"/>
        <v>1</v>
      </c>
    </row>
    <row r="108" spans="1:27" ht="16" customHeight="1" outlineLevel="2" x14ac:dyDescent="0.35">
      <c r="A108" s="21" t="s">
        <v>330</v>
      </c>
      <c r="B108" s="21" t="s">
        <v>31</v>
      </c>
      <c r="C108" s="21">
        <v>0</v>
      </c>
      <c r="D108" s="21" t="s">
        <v>55</v>
      </c>
      <c r="E108" s="21" t="s">
        <v>53</v>
      </c>
      <c r="F108" s="22" t="s">
        <v>34</v>
      </c>
      <c r="G108" s="21">
        <v>1112</v>
      </c>
      <c r="H108" s="21">
        <v>709800000</v>
      </c>
      <c r="I108" s="21">
        <v>0</v>
      </c>
      <c r="J108" s="23" t="s">
        <v>56</v>
      </c>
      <c r="K108" s="24">
        <v>27437041</v>
      </c>
      <c r="L108" s="24">
        <v>27437041</v>
      </c>
      <c r="M108" s="24">
        <v>0</v>
      </c>
      <c r="N108" s="24">
        <f t="shared" si="6"/>
        <v>27437041</v>
      </c>
      <c r="O108" s="24">
        <v>0</v>
      </c>
      <c r="P108" s="24">
        <v>15290284</v>
      </c>
      <c r="Q108" s="24">
        <v>0</v>
      </c>
      <c r="R108" s="24">
        <v>12146757</v>
      </c>
      <c r="S108" s="24">
        <v>12146757</v>
      </c>
      <c r="T108" s="24">
        <v>0</v>
      </c>
      <c r="U108" s="24">
        <v>0</v>
      </c>
      <c r="V108" s="24">
        <v>0</v>
      </c>
      <c r="W108" s="24">
        <f t="shared" si="7"/>
        <v>0</v>
      </c>
      <c r="X108" s="25">
        <f t="shared" si="8"/>
        <v>0.44271381159506229</v>
      </c>
      <c r="Y108" s="25">
        <f t="shared" si="9"/>
        <v>0.44271381159506229</v>
      </c>
      <c r="Z108" s="25">
        <f t="shared" si="10"/>
        <v>0.55728618840493771</v>
      </c>
      <c r="AA108" s="25">
        <f t="shared" si="11"/>
        <v>1</v>
      </c>
    </row>
    <row r="109" spans="1:27" ht="16" customHeight="1" outlineLevel="2" x14ac:dyDescent="0.35">
      <c r="A109" s="21" t="s">
        <v>330</v>
      </c>
      <c r="B109" s="21" t="s">
        <v>31</v>
      </c>
      <c r="C109" s="21">
        <v>0</v>
      </c>
      <c r="D109" s="21" t="s">
        <v>57</v>
      </c>
      <c r="E109" s="21" t="s">
        <v>53</v>
      </c>
      <c r="F109" s="22" t="s">
        <v>34</v>
      </c>
      <c r="G109" s="21">
        <v>1112</v>
      </c>
      <c r="H109" s="21">
        <v>709800000</v>
      </c>
      <c r="I109" s="21">
        <v>0</v>
      </c>
      <c r="J109" s="23" t="s">
        <v>58</v>
      </c>
      <c r="K109" s="24">
        <v>95146224</v>
      </c>
      <c r="L109" s="24">
        <v>95146224</v>
      </c>
      <c r="M109" s="24">
        <v>0</v>
      </c>
      <c r="N109" s="24">
        <f t="shared" si="6"/>
        <v>95146224</v>
      </c>
      <c r="O109" s="24">
        <v>0</v>
      </c>
      <c r="P109" s="24">
        <v>52365111</v>
      </c>
      <c r="Q109" s="24">
        <v>0</v>
      </c>
      <c r="R109" s="24">
        <v>33281113</v>
      </c>
      <c r="S109" s="24">
        <v>33281113</v>
      </c>
      <c r="T109" s="24">
        <v>9500000</v>
      </c>
      <c r="U109" s="24">
        <v>9500000</v>
      </c>
      <c r="V109" s="24">
        <v>0</v>
      </c>
      <c r="W109" s="24">
        <f t="shared" si="7"/>
        <v>9500000</v>
      </c>
      <c r="X109" s="25">
        <f t="shared" si="8"/>
        <v>0.3497891098652533</v>
      </c>
      <c r="Y109" s="25">
        <f t="shared" si="9"/>
        <v>0.3497891098652533</v>
      </c>
      <c r="Z109" s="25">
        <f t="shared" si="10"/>
        <v>0.55036457358517976</v>
      </c>
      <c r="AA109" s="25">
        <f t="shared" si="11"/>
        <v>0.90015368345043312</v>
      </c>
    </row>
    <row r="110" spans="1:27" ht="16" customHeight="1" outlineLevel="2" x14ac:dyDescent="0.35">
      <c r="A110" s="21" t="s">
        <v>330</v>
      </c>
      <c r="B110" s="21" t="s">
        <v>31</v>
      </c>
      <c r="C110" s="21">
        <v>0</v>
      </c>
      <c r="D110" s="21" t="s">
        <v>59</v>
      </c>
      <c r="E110" s="21" t="s">
        <v>53</v>
      </c>
      <c r="F110" s="22" t="s">
        <v>34</v>
      </c>
      <c r="G110" s="21">
        <v>1112</v>
      </c>
      <c r="H110" s="21">
        <v>709800000</v>
      </c>
      <c r="I110" s="21">
        <v>0</v>
      </c>
      <c r="J110" s="23" t="s">
        <v>60</v>
      </c>
      <c r="K110" s="24">
        <v>164622246</v>
      </c>
      <c r="L110" s="24">
        <v>164622246</v>
      </c>
      <c r="M110" s="24">
        <v>0</v>
      </c>
      <c r="N110" s="24">
        <f t="shared" si="6"/>
        <v>164622246</v>
      </c>
      <c r="O110" s="24">
        <v>0</v>
      </c>
      <c r="P110" s="24">
        <v>91741757</v>
      </c>
      <c r="Q110" s="24">
        <v>0</v>
      </c>
      <c r="R110" s="24">
        <v>72880489</v>
      </c>
      <c r="S110" s="24">
        <v>72880489</v>
      </c>
      <c r="T110" s="24">
        <v>0</v>
      </c>
      <c r="U110" s="24">
        <v>0</v>
      </c>
      <c r="V110" s="24">
        <v>0</v>
      </c>
      <c r="W110" s="24">
        <f t="shared" si="7"/>
        <v>0</v>
      </c>
      <c r="X110" s="25">
        <f t="shared" si="8"/>
        <v>0.44271348964586477</v>
      </c>
      <c r="Y110" s="25">
        <f t="shared" si="9"/>
        <v>0.44271348964586477</v>
      </c>
      <c r="Z110" s="25">
        <f t="shared" si="10"/>
        <v>0.55728651035413523</v>
      </c>
      <c r="AA110" s="25">
        <f t="shared" si="11"/>
        <v>1</v>
      </c>
    </row>
    <row r="111" spans="1:27" ht="16" customHeight="1" outlineLevel="2" x14ac:dyDescent="0.35">
      <c r="A111" s="21" t="s">
        <v>330</v>
      </c>
      <c r="B111" s="21" t="s">
        <v>31</v>
      </c>
      <c r="C111" s="21">
        <v>0</v>
      </c>
      <c r="D111" s="21" t="s">
        <v>61</v>
      </c>
      <c r="E111" s="21" t="s">
        <v>53</v>
      </c>
      <c r="F111" s="22" t="s">
        <v>34</v>
      </c>
      <c r="G111" s="21">
        <v>1112</v>
      </c>
      <c r="H111" s="21">
        <v>709800000</v>
      </c>
      <c r="I111" s="21">
        <v>0</v>
      </c>
      <c r="J111" s="23" t="s">
        <v>62</v>
      </c>
      <c r="K111" s="24">
        <v>82311123</v>
      </c>
      <c r="L111" s="24">
        <v>82311123</v>
      </c>
      <c r="M111" s="24">
        <v>0</v>
      </c>
      <c r="N111" s="24">
        <f t="shared" si="6"/>
        <v>82311123</v>
      </c>
      <c r="O111" s="24">
        <v>0</v>
      </c>
      <c r="P111" s="24">
        <v>45870816</v>
      </c>
      <c r="Q111" s="24">
        <v>0</v>
      </c>
      <c r="R111" s="24">
        <v>36440307</v>
      </c>
      <c r="S111" s="24">
        <v>36440307</v>
      </c>
      <c r="T111" s="24">
        <v>0</v>
      </c>
      <c r="U111" s="24">
        <v>0</v>
      </c>
      <c r="V111" s="24">
        <v>0</v>
      </c>
      <c r="W111" s="24">
        <f t="shared" si="7"/>
        <v>0</v>
      </c>
      <c r="X111" s="25">
        <f t="shared" si="8"/>
        <v>0.44271424896000994</v>
      </c>
      <c r="Y111" s="25">
        <f t="shared" si="9"/>
        <v>0.44271424896000994</v>
      </c>
      <c r="Z111" s="25">
        <f t="shared" si="10"/>
        <v>0.55728575103999012</v>
      </c>
      <c r="AA111" s="25">
        <f t="shared" si="11"/>
        <v>1</v>
      </c>
    </row>
    <row r="112" spans="1:27" ht="16" customHeight="1" outlineLevel="2" x14ac:dyDescent="0.35">
      <c r="A112" s="21" t="s">
        <v>330</v>
      </c>
      <c r="B112" s="21" t="s">
        <v>31</v>
      </c>
      <c r="C112" s="21">
        <v>0</v>
      </c>
      <c r="D112" s="21" t="s">
        <v>63</v>
      </c>
      <c r="E112" s="21" t="s">
        <v>53</v>
      </c>
      <c r="F112" s="22" t="s">
        <v>34</v>
      </c>
      <c r="G112" s="21">
        <v>1112</v>
      </c>
      <c r="H112" s="21">
        <v>709800000</v>
      </c>
      <c r="I112" s="21">
        <v>0</v>
      </c>
      <c r="J112" s="23" t="s">
        <v>64</v>
      </c>
      <c r="K112" s="24">
        <v>250799676</v>
      </c>
      <c r="L112" s="24">
        <v>250799676</v>
      </c>
      <c r="M112" s="24">
        <v>0</v>
      </c>
      <c r="N112" s="24">
        <f t="shared" si="6"/>
        <v>250799676</v>
      </c>
      <c r="O112" s="24">
        <v>0</v>
      </c>
      <c r="P112" s="24">
        <v>106898399.03</v>
      </c>
      <c r="Q112" s="24">
        <v>0</v>
      </c>
      <c r="R112" s="24">
        <v>143901276.97</v>
      </c>
      <c r="S112" s="24">
        <v>143901276.97</v>
      </c>
      <c r="T112" s="24">
        <v>0</v>
      </c>
      <c r="U112" s="24">
        <v>0</v>
      </c>
      <c r="V112" s="24">
        <v>0</v>
      </c>
      <c r="W112" s="24">
        <f t="shared" si="7"/>
        <v>0</v>
      </c>
      <c r="X112" s="25">
        <f t="shared" si="8"/>
        <v>0.5737697881635222</v>
      </c>
      <c r="Y112" s="25">
        <f t="shared" si="9"/>
        <v>0.5737697881635222</v>
      </c>
      <c r="Z112" s="25">
        <f t="shared" si="10"/>
        <v>0.4262302118364778</v>
      </c>
      <c r="AA112" s="25">
        <f t="shared" si="11"/>
        <v>1</v>
      </c>
    </row>
    <row r="113" spans="1:27" ht="16" customHeight="1" outlineLevel="2" x14ac:dyDescent="0.35">
      <c r="A113" s="21" t="s">
        <v>335</v>
      </c>
      <c r="B113" s="21" t="s">
        <v>31</v>
      </c>
      <c r="C113" s="21">
        <v>0</v>
      </c>
      <c r="D113" s="21" t="s">
        <v>32</v>
      </c>
      <c r="E113" s="21" t="s">
        <v>33</v>
      </c>
      <c r="F113" s="22" t="s">
        <v>34</v>
      </c>
      <c r="G113" s="21">
        <v>1111</v>
      </c>
      <c r="H113" s="21">
        <v>709800000</v>
      </c>
      <c r="I113" s="21">
        <v>0</v>
      </c>
      <c r="J113" s="23" t="s">
        <v>35</v>
      </c>
      <c r="K113" s="24">
        <v>796941197</v>
      </c>
      <c r="L113" s="24">
        <v>796941197</v>
      </c>
      <c r="M113" s="24">
        <v>0</v>
      </c>
      <c r="N113" s="24">
        <f t="shared" si="6"/>
        <v>796941197</v>
      </c>
      <c r="O113" s="24">
        <v>0</v>
      </c>
      <c r="P113" s="24">
        <v>0</v>
      </c>
      <c r="Q113" s="24">
        <v>0</v>
      </c>
      <c r="R113" s="24">
        <v>244258403.02000001</v>
      </c>
      <c r="S113" s="24">
        <v>244258403.02000001</v>
      </c>
      <c r="T113" s="24">
        <v>552682793.98000002</v>
      </c>
      <c r="U113" s="24">
        <v>552682793.98000002</v>
      </c>
      <c r="V113" s="24">
        <v>0</v>
      </c>
      <c r="W113" s="24">
        <f t="shared" si="7"/>
        <v>552682793.98000002</v>
      </c>
      <c r="X113" s="25">
        <f t="shared" si="8"/>
        <v>0.30649488812911752</v>
      </c>
      <c r="Y113" s="25">
        <f t="shared" si="9"/>
        <v>0.30649488812911752</v>
      </c>
      <c r="Z113" s="25">
        <f t="shared" si="10"/>
        <v>0</v>
      </c>
      <c r="AA113" s="25">
        <f t="shared" si="11"/>
        <v>0.30649488812911752</v>
      </c>
    </row>
    <row r="114" spans="1:27" ht="16" customHeight="1" outlineLevel="2" x14ac:dyDescent="0.35">
      <c r="A114" s="21" t="s">
        <v>335</v>
      </c>
      <c r="B114" s="21" t="s">
        <v>31</v>
      </c>
      <c r="C114" s="21">
        <v>0</v>
      </c>
      <c r="D114" s="21" t="s">
        <v>36</v>
      </c>
      <c r="E114" s="21" t="s">
        <v>33</v>
      </c>
      <c r="F114" s="22" t="s">
        <v>34</v>
      </c>
      <c r="G114" s="21">
        <v>1111</v>
      </c>
      <c r="H114" s="21">
        <v>709800000</v>
      </c>
      <c r="I114" s="21">
        <v>0</v>
      </c>
      <c r="J114" s="23" t="s">
        <v>37</v>
      </c>
      <c r="K114" s="24">
        <v>0</v>
      </c>
      <c r="L114" s="24">
        <v>6000000</v>
      </c>
      <c r="M114" s="24">
        <v>0</v>
      </c>
      <c r="N114" s="24">
        <f t="shared" si="6"/>
        <v>6000000</v>
      </c>
      <c r="O114" s="24">
        <v>0</v>
      </c>
      <c r="P114" s="24">
        <v>0</v>
      </c>
      <c r="Q114" s="24">
        <v>0</v>
      </c>
      <c r="R114" s="24">
        <v>0</v>
      </c>
      <c r="S114" s="24">
        <v>0</v>
      </c>
      <c r="T114" s="24">
        <v>6000000</v>
      </c>
      <c r="U114" s="24">
        <v>6000000</v>
      </c>
      <c r="V114" s="24">
        <v>0</v>
      </c>
      <c r="W114" s="24">
        <f t="shared" si="7"/>
        <v>6000000</v>
      </c>
      <c r="X114" s="25">
        <f t="shared" si="8"/>
        <v>0</v>
      </c>
      <c r="Y114" s="25">
        <f t="shared" si="9"/>
        <v>0</v>
      </c>
      <c r="Z114" s="25">
        <f t="shared" si="10"/>
        <v>0</v>
      </c>
      <c r="AA114" s="25">
        <f t="shared" si="11"/>
        <v>0</v>
      </c>
    </row>
    <row r="115" spans="1:27" ht="16" customHeight="1" outlineLevel="2" x14ac:dyDescent="0.35">
      <c r="A115" s="21" t="s">
        <v>335</v>
      </c>
      <c r="B115" s="21" t="s">
        <v>31</v>
      </c>
      <c r="C115" s="21">
        <v>0</v>
      </c>
      <c r="D115" s="21" t="s">
        <v>38</v>
      </c>
      <c r="E115" s="21" t="s">
        <v>33</v>
      </c>
      <c r="F115" s="22" t="s">
        <v>34</v>
      </c>
      <c r="G115" s="21">
        <v>1111</v>
      </c>
      <c r="H115" s="21">
        <v>709800000</v>
      </c>
      <c r="I115" s="21">
        <v>0</v>
      </c>
      <c r="J115" s="23" t="s">
        <v>39</v>
      </c>
      <c r="K115" s="24">
        <v>1895636</v>
      </c>
      <c r="L115" s="24">
        <v>1895636</v>
      </c>
      <c r="M115" s="24">
        <v>0</v>
      </c>
      <c r="N115" s="24">
        <f t="shared" si="6"/>
        <v>1895636</v>
      </c>
      <c r="O115" s="24">
        <v>0</v>
      </c>
      <c r="P115" s="24">
        <v>0</v>
      </c>
      <c r="Q115" s="24">
        <v>0</v>
      </c>
      <c r="R115" s="24">
        <v>919349.75</v>
      </c>
      <c r="S115" s="24">
        <v>919349.75</v>
      </c>
      <c r="T115" s="24">
        <v>976286.25</v>
      </c>
      <c r="U115" s="24">
        <v>976286.25</v>
      </c>
      <c r="V115" s="24">
        <v>0</v>
      </c>
      <c r="W115" s="24">
        <f t="shared" si="7"/>
        <v>976286.25</v>
      </c>
      <c r="X115" s="25">
        <f t="shared" si="8"/>
        <v>0.4849822170501088</v>
      </c>
      <c r="Y115" s="25">
        <f t="shared" si="9"/>
        <v>0.4849822170501088</v>
      </c>
      <c r="Z115" s="25">
        <f t="shared" si="10"/>
        <v>0</v>
      </c>
      <c r="AA115" s="25">
        <f t="shared" si="11"/>
        <v>0.4849822170501088</v>
      </c>
    </row>
    <row r="116" spans="1:27" ht="16" customHeight="1" outlineLevel="2" x14ac:dyDescent="0.35">
      <c r="A116" s="21" t="s">
        <v>335</v>
      </c>
      <c r="B116" s="21" t="s">
        <v>31</v>
      </c>
      <c r="C116" s="21">
        <v>0</v>
      </c>
      <c r="D116" s="21" t="s">
        <v>42</v>
      </c>
      <c r="E116" s="21" t="s">
        <v>33</v>
      </c>
      <c r="F116" s="22" t="s">
        <v>34</v>
      </c>
      <c r="G116" s="21">
        <v>1111</v>
      </c>
      <c r="H116" s="21">
        <v>709800000</v>
      </c>
      <c r="I116" s="21">
        <v>0</v>
      </c>
      <c r="J116" s="23" t="s">
        <v>43</v>
      </c>
      <c r="K116" s="24">
        <v>202227097</v>
      </c>
      <c r="L116" s="24">
        <v>202227097</v>
      </c>
      <c r="M116" s="24">
        <v>0</v>
      </c>
      <c r="N116" s="24">
        <f t="shared" si="6"/>
        <v>202227097</v>
      </c>
      <c r="O116" s="24">
        <v>0</v>
      </c>
      <c r="P116" s="24">
        <v>0</v>
      </c>
      <c r="Q116" s="24">
        <v>0</v>
      </c>
      <c r="R116" s="24">
        <v>83216367.299999997</v>
      </c>
      <c r="S116" s="24">
        <v>83216367.299999997</v>
      </c>
      <c r="T116" s="24">
        <v>119010729.7</v>
      </c>
      <c r="U116" s="24">
        <v>119010729.7</v>
      </c>
      <c r="V116" s="24">
        <v>0</v>
      </c>
      <c r="W116" s="24">
        <f t="shared" si="7"/>
        <v>119010729.7</v>
      </c>
      <c r="X116" s="25">
        <f t="shared" si="8"/>
        <v>0.41149958899919331</v>
      </c>
      <c r="Y116" s="25">
        <f t="shared" si="9"/>
        <v>0.41149958899919331</v>
      </c>
      <c r="Z116" s="25">
        <f t="shared" si="10"/>
        <v>0</v>
      </c>
      <c r="AA116" s="25">
        <f t="shared" si="11"/>
        <v>0.41149958899919331</v>
      </c>
    </row>
    <row r="117" spans="1:27" ht="16" customHeight="1" outlineLevel="2" x14ac:dyDescent="0.35">
      <c r="A117" s="21" t="s">
        <v>335</v>
      </c>
      <c r="B117" s="21" t="s">
        <v>31</v>
      </c>
      <c r="C117" s="21">
        <v>0</v>
      </c>
      <c r="D117" s="21" t="s">
        <v>44</v>
      </c>
      <c r="E117" s="21" t="s">
        <v>33</v>
      </c>
      <c r="F117" s="22" t="s">
        <v>34</v>
      </c>
      <c r="G117" s="21">
        <v>1111</v>
      </c>
      <c r="H117" s="21">
        <v>709800000</v>
      </c>
      <c r="I117" s="21">
        <v>0</v>
      </c>
      <c r="J117" s="23" t="s">
        <v>45</v>
      </c>
      <c r="K117" s="24">
        <v>238293582</v>
      </c>
      <c r="L117" s="24">
        <v>238293582</v>
      </c>
      <c r="M117" s="24">
        <v>0</v>
      </c>
      <c r="N117" s="24">
        <f t="shared" si="6"/>
        <v>238293582</v>
      </c>
      <c r="O117" s="24">
        <v>0</v>
      </c>
      <c r="P117" s="24">
        <v>0</v>
      </c>
      <c r="Q117" s="24">
        <v>0</v>
      </c>
      <c r="R117" s="24">
        <v>100443716.17</v>
      </c>
      <c r="S117" s="24">
        <v>100443716.17</v>
      </c>
      <c r="T117" s="24">
        <v>137849865.83000001</v>
      </c>
      <c r="U117" s="24">
        <v>137849865.83000001</v>
      </c>
      <c r="V117" s="24">
        <v>0</v>
      </c>
      <c r="W117" s="24">
        <f t="shared" si="7"/>
        <v>137849865.82999998</v>
      </c>
      <c r="X117" s="25">
        <f t="shared" si="8"/>
        <v>0.42151246931190955</v>
      </c>
      <c r="Y117" s="25">
        <f t="shared" si="9"/>
        <v>0.42151246931190955</v>
      </c>
      <c r="Z117" s="25">
        <f t="shared" si="10"/>
        <v>0</v>
      </c>
      <c r="AA117" s="25">
        <f t="shared" si="11"/>
        <v>0.42151246931190955</v>
      </c>
    </row>
    <row r="118" spans="1:27" ht="16" customHeight="1" outlineLevel="2" x14ac:dyDescent="0.35">
      <c r="A118" s="21" t="s">
        <v>335</v>
      </c>
      <c r="B118" s="21" t="s">
        <v>31</v>
      </c>
      <c r="C118" s="21">
        <v>0</v>
      </c>
      <c r="D118" s="21" t="s">
        <v>46</v>
      </c>
      <c r="E118" s="21" t="s">
        <v>33</v>
      </c>
      <c r="F118" s="22" t="s">
        <v>34</v>
      </c>
      <c r="G118" s="21">
        <v>1111</v>
      </c>
      <c r="H118" s="21">
        <v>709800000</v>
      </c>
      <c r="I118" s="21">
        <v>0</v>
      </c>
      <c r="J118" s="23" t="s">
        <v>47</v>
      </c>
      <c r="K118" s="24">
        <v>125719212</v>
      </c>
      <c r="L118" s="24">
        <v>125719212</v>
      </c>
      <c r="M118" s="24">
        <v>0</v>
      </c>
      <c r="N118" s="24">
        <f t="shared" si="6"/>
        <v>125719212</v>
      </c>
      <c r="O118" s="24">
        <v>0</v>
      </c>
      <c r="P118" s="24">
        <v>0</v>
      </c>
      <c r="Q118" s="24">
        <v>0</v>
      </c>
      <c r="R118" s="24">
        <v>859200.54</v>
      </c>
      <c r="S118" s="24">
        <v>859200.54</v>
      </c>
      <c r="T118" s="24">
        <v>124860011.45999999</v>
      </c>
      <c r="U118" s="24">
        <v>124860011.45999999</v>
      </c>
      <c r="V118" s="24">
        <v>0</v>
      </c>
      <c r="W118" s="24">
        <f t="shared" si="7"/>
        <v>124860011.45999999</v>
      </c>
      <c r="X118" s="25">
        <f t="shared" si="8"/>
        <v>6.8342819393427314E-3</v>
      </c>
      <c r="Y118" s="25">
        <f t="shared" si="9"/>
        <v>6.8342819393427314E-3</v>
      </c>
      <c r="Z118" s="25">
        <f t="shared" si="10"/>
        <v>0</v>
      </c>
      <c r="AA118" s="25">
        <f t="shared" si="11"/>
        <v>6.8342819393427314E-3</v>
      </c>
    </row>
    <row r="119" spans="1:27" ht="16" customHeight="1" outlineLevel="2" x14ac:dyDescent="0.35">
      <c r="A119" s="21" t="s">
        <v>335</v>
      </c>
      <c r="B119" s="21" t="s">
        <v>31</v>
      </c>
      <c r="C119" s="21">
        <v>0</v>
      </c>
      <c r="D119" s="21" t="s">
        <v>48</v>
      </c>
      <c r="E119" s="21" t="s">
        <v>33</v>
      </c>
      <c r="F119" s="22" t="s">
        <v>34</v>
      </c>
      <c r="G119" s="21">
        <v>1111</v>
      </c>
      <c r="H119" s="21">
        <v>709800000</v>
      </c>
      <c r="I119" s="21">
        <v>0</v>
      </c>
      <c r="J119" s="23" t="s">
        <v>49</v>
      </c>
      <c r="K119" s="24">
        <v>115722703</v>
      </c>
      <c r="L119" s="24">
        <v>109722703</v>
      </c>
      <c r="M119" s="24">
        <v>0</v>
      </c>
      <c r="N119" s="24">
        <f t="shared" si="6"/>
        <v>109722703</v>
      </c>
      <c r="O119" s="24">
        <v>0</v>
      </c>
      <c r="P119" s="24">
        <v>0</v>
      </c>
      <c r="Q119" s="24">
        <v>0</v>
      </c>
      <c r="R119" s="24">
        <v>94896384.129999995</v>
      </c>
      <c r="S119" s="24">
        <v>94896384.129999995</v>
      </c>
      <c r="T119" s="24">
        <v>14826318.869999999</v>
      </c>
      <c r="U119" s="24">
        <v>14826318.869999999</v>
      </c>
      <c r="V119" s="24">
        <v>0</v>
      </c>
      <c r="W119" s="24">
        <f t="shared" si="7"/>
        <v>14826318.870000005</v>
      </c>
      <c r="X119" s="25">
        <f t="shared" si="8"/>
        <v>0.86487464795685898</v>
      </c>
      <c r="Y119" s="25">
        <f t="shared" si="9"/>
        <v>0.86487464795685898</v>
      </c>
      <c r="Z119" s="25">
        <f t="shared" si="10"/>
        <v>0</v>
      </c>
      <c r="AA119" s="25">
        <f t="shared" si="11"/>
        <v>0.86487464795685898</v>
      </c>
    </row>
    <row r="120" spans="1:27" ht="16" customHeight="1" outlineLevel="2" x14ac:dyDescent="0.35">
      <c r="A120" s="21" t="s">
        <v>335</v>
      </c>
      <c r="B120" s="21" t="s">
        <v>31</v>
      </c>
      <c r="C120" s="21">
        <v>0</v>
      </c>
      <c r="D120" s="21" t="s">
        <v>50</v>
      </c>
      <c r="E120" s="21" t="s">
        <v>33</v>
      </c>
      <c r="F120" s="22" t="s">
        <v>34</v>
      </c>
      <c r="G120" s="21">
        <v>1111</v>
      </c>
      <c r="H120" s="21">
        <v>709800000</v>
      </c>
      <c r="I120" s="21">
        <v>0</v>
      </c>
      <c r="J120" s="23" t="s">
        <v>51</v>
      </c>
      <c r="K120" s="24">
        <v>133285001</v>
      </c>
      <c r="L120" s="24">
        <v>133285001</v>
      </c>
      <c r="M120" s="24">
        <v>0</v>
      </c>
      <c r="N120" s="24">
        <f t="shared" si="6"/>
        <v>133285001</v>
      </c>
      <c r="O120" s="24">
        <v>0</v>
      </c>
      <c r="P120" s="24">
        <v>0</v>
      </c>
      <c r="Q120" s="24">
        <v>0</v>
      </c>
      <c r="R120" s="24">
        <v>53632394.909999996</v>
      </c>
      <c r="S120" s="24">
        <v>53632394.909999996</v>
      </c>
      <c r="T120" s="24">
        <v>79652606.090000004</v>
      </c>
      <c r="U120" s="24">
        <v>79652606.090000004</v>
      </c>
      <c r="V120" s="24">
        <v>0</v>
      </c>
      <c r="W120" s="24">
        <f t="shared" si="7"/>
        <v>79652606.090000004</v>
      </c>
      <c r="X120" s="25">
        <f t="shared" si="8"/>
        <v>0.40238882475605786</v>
      </c>
      <c r="Y120" s="25">
        <f t="shared" si="9"/>
        <v>0.40238882475605786</v>
      </c>
      <c r="Z120" s="25">
        <f t="shared" si="10"/>
        <v>0</v>
      </c>
      <c r="AA120" s="25">
        <f t="shared" si="11"/>
        <v>0.40238882475605786</v>
      </c>
    </row>
    <row r="121" spans="1:27" ht="16" customHeight="1" outlineLevel="2" x14ac:dyDescent="0.35">
      <c r="A121" s="21" t="s">
        <v>335</v>
      </c>
      <c r="B121" s="21" t="s">
        <v>31</v>
      </c>
      <c r="C121" s="21">
        <v>0</v>
      </c>
      <c r="D121" s="21" t="s">
        <v>52</v>
      </c>
      <c r="E121" s="21" t="s">
        <v>53</v>
      </c>
      <c r="F121" s="22" t="s">
        <v>34</v>
      </c>
      <c r="G121" s="21">
        <v>1112</v>
      </c>
      <c r="H121" s="21">
        <v>709800000</v>
      </c>
      <c r="I121" s="21">
        <v>0</v>
      </c>
      <c r="J121" s="23" t="s">
        <v>54</v>
      </c>
      <c r="K121" s="24">
        <v>136583033</v>
      </c>
      <c r="L121" s="24">
        <v>136583033</v>
      </c>
      <c r="M121" s="24">
        <v>0</v>
      </c>
      <c r="N121" s="24">
        <f t="shared" si="6"/>
        <v>136583033</v>
      </c>
      <c r="O121" s="24">
        <v>0</v>
      </c>
      <c r="P121" s="24">
        <v>83528811</v>
      </c>
      <c r="Q121" s="24">
        <v>0</v>
      </c>
      <c r="R121" s="24">
        <v>53054222</v>
      </c>
      <c r="S121" s="24">
        <v>53054222</v>
      </c>
      <c r="T121" s="24">
        <v>0</v>
      </c>
      <c r="U121" s="24">
        <v>0</v>
      </c>
      <c r="V121" s="24">
        <v>0</v>
      </c>
      <c r="W121" s="24">
        <f t="shared" si="7"/>
        <v>0</v>
      </c>
      <c r="X121" s="25">
        <f t="shared" si="8"/>
        <v>0.38843933126012803</v>
      </c>
      <c r="Y121" s="25">
        <f t="shared" si="9"/>
        <v>0.38843933126012803</v>
      </c>
      <c r="Z121" s="25">
        <f t="shared" si="10"/>
        <v>0.61156066873987192</v>
      </c>
      <c r="AA121" s="25">
        <f t="shared" si="11"/>
        <v>1</v>
      </c>
    </row>
    <row r="122" spans="1:27" ht="16" customHeight="1" outlineLevel="2" x14ac:dyDescent="0.35">
      <c r="A122" s="21" t="s">
        <v>335</v>
      </c>
      <c r="B122" s="21" t="s">
        <v>31</v>
      </c>
      <c r="C122" s="21">
        <v>0</v>
      </c>
      <c r="D122" s="21" t="s">
        <v>55</v>
      </c>
      <c r="E122" s="21" t="s">
        <v>53</v>
      </c>
      <c r="F122" s="22" t="s">
        <v>34</v>
      </c>
      <c r="G122" s="21">
        <v>1112</v>
      </c>
      <c r="H122" s="21">
        <v>709800000</v>
      </c>
      <c r="I122" s="21">
        <v>0</v>
      </c>
      <c r="J122" s="23" t="s">
        <v>56</v>
      </c>
      <c r="K122" s="24">
        <v>7546171</v>
      </c>
      <c r="L122" s="24">
        <v>7546171</v>
      </c>
      <c r="M122" s="24">
        <v>0</v>
      </c>
      <c r="N122" s="24">
        <f t="shared" si="6"/>
        <v>7546171</v>
      </c>
      <c r="O122" s="24">
        <v>0</v>
      </c>
      <c r="P122" s="24">
        <v>4678364</v>
      </c>
      <c r="Q122" s="24">
        <v>0</v>
      </c>
      <c r="R122" s="24">
        <v>2867807</v>
      </c>
      <c r="S122" s="24">
        <v>2867807</v>
      </c>
      <c r="T122" s="24">
        <v>0</v>
      </c>
      <c r="U122" s="24">
        <v>0</v>
      </c>
      <c r="V122" s="24">
        <v>0</v>
      </c>
      <c r="W122" s="24">
        <f t="shared" si="7"/>
        <v>0</v>
      </c>
      <c r="X122" s="25">
        <f t="shared" si="8"/>
        <v>0.38003472224522872</v>
      </c>
      <c r="Y122" s="25">
        <f t="shared" si="9"/>
        <v>0.38003472224522872</v>
      </c>
      <c r="Z122" s="25">
        <f t="shared" si="10"/>
        <v>0.61996527775477128</v>
      </c>
      <c r="AA122" s="25">
        <f t="shared" si="11"/>
        <v>1</v>
      </c>
    </row>
    <row r="123" spans="1:27" ht="16" customHeight="1" outlineLevel="2" x14ac:dyDescent="0.35">
      <c r="A123" s="21" t="s">
        <v>335</v>
      </c>
      <c r="B123" s="21" t="s">
        <v>31</v>
      </c>
      <c r="C123" s="21">
        <v>0</v>
      </c>
      <c r="D123" s="21" t="s">
        <v>57</v>
      </c>
      <c r="E123" s="21" t="s">
        <v>53</v>
      </c>
      <c r="F123" s="22" t="s">
        <v>34</v>
      </c>
      <c r="G123" s="21">
        <v>1112</v>
      </c>
      <c r="H123" s="21">
        <v>709800000</v>
      </c>
      <c r="I123" s="21">
        <v>0</v>
      </c>
      <c r="J123" s="23" t="s">
        <v>58</v>
      </c>
      <c r="K123" s="24">
        <v>30946077</v>
      </c>
      <c r="L123" s="24">
        <v>30946077</v>
      </c>
      <c r="M123" s="24">
        <v>0</v>
      </c>
      <c r="N123" s="24">
        <f t="shared" si="6"/>
        <v>30946077</v>
      </c>
      <c r="O123" s="24">
        <v>0</v>
      </c>
      <c r="P123" s="24">
        <v>22141356</v>
      </c>
      <c r="Q123" s="24">
        <v>0</v>
      </c>
      <c r="R123" s="24">
        <v>8804721</v>
      </c>
      <c r="S123" s="24">
        <v>8804721</v>
      </c>
      <c r="T123" s="24">
        <v>0</v>
      </c>
      <c r="U123" s="24">
        <v>0</v>
      </c>
      <c r="V123" s="24">
        <v>0</v>
      </c>
      <c r="W123" s="24">
        <f t="shared" si="7"/>
        <v>0</v>
      </c>
      <c r="X123" s="25">
        <f t="shared" si="8"/>
        <v>0.28451816364316551</v>
      </c>
      <c r="Y123" s="25">
        <f t="shared" si="9"/>
        <v>0.28451816364316551</v>
      </c>
      <c r="Z123" s="25">
        <f t="shared" si="10"/>
        <v>0.71548183635683449</v>
      </c>
      <c r="AA123" s="25">
        <f t="shared" si="11"/>
        <v>1</v>
      </c>
    </row>
    <row r="124" spans="1:27" ht="16" customHeight="1" outlineLevel="2" x14ac:dyDescent="0.35">
      <c r="A124" s="21" t="s">
        <v>335</v>
      </c>
      <c r="B124" s="21" t="s">
        <v>31</v>
      </c>
      <c r="C124" s="21">
        <v>0</v>
      </c>
      <c r="D124" s="21" t="s">
        <v>59</v>
      </c>
      <c r="E124" s="21" t="s">
        <v>53</v>
      </c>
      <c r="F124" s="22" t="s">
        <v>34</v>
      </c>
      <c r="G124" s="21">
        <v>1112</v>
      </c>
      <c r="H124" s="21">
        <v>709800000</v>
      </c>
      <c r="I124" s="21">
        <v>0</v>
      </c>
      <c r="J124" s="23" t="s">
        <v>60</v>
      </c>
      <c r="K124" s="24">
        <v>45277027</v>
      </c>
      <c r="L124" s="24">
        <v>45277027</v>
      </c>
      <c r="M124" s="24">
        <v>0</v>
      </c>
      <c r="N124" s="24">
        <f t="shared" si="6"/>
        <v>45277027</v>
      </c>
      <c r="O124" s="24">
        <v>0</v>
      </c>
      <c r="P124" s="24">
        <v>28070263</v>
      </c>
      <c r="Q124" s="24">
        <v>0</v>
      </c>
      <c r="R124" s="24">
        <v>17206764</v>
      </c>
      <c r="S124" s="24">
        <v>17206764</v>
      </c>
      <c r="T124" s="24">
        <v>0</v>
      </c>
      <c r="U124" s="24">
        <v>0</v>
      </c>
      <c r="V124" s="24">
        <v>0</v>
      </c>
      <c r="W124" s="24">
        <f t="shared" si="7"/>
        <v>0</v>
      </c>
      <c r="X124" s="25">
        <f t="shared" si="8"/>
        <v>0.38003299112373257</v>
      </c>
      <c r="Y124" s="25">
        <f t="shared" si="9"/>
        <v>0.38003299112373257</v>
      </c>
      <c r="Z124" s="25">
        <f t="shared" si="10"/>
        <v>0.61996700887626743</v>
      </c>
      <c r="AA124" s="25">
        <f t="shared" si="11"/>
        <v>1</v>
      </c>
    </row>
    <row r="125" spans="1:27" ht="16" customHeight="1" outlineLevel="2" x14ac:dyDescent="0.35">
      <c r="A125" s="21" t="s">
        <v>335</v>
      </c>
      <c r="B125" s="21" t="s">
        <v>31</v>
      </c>
      <c r="C125" s="21">
        <v>0</v>
      </c>
      <c r="D125" s="21" t="s">
        <v>61</v>
      </c>
      <c r="E125" s="21" t="s">
        <v>53</v>
      </c>
      <c r="F125" s="22" t="s">
        <v>34</v>
      </c>
      <c r="G125" s="21">
        <v>1112</v>
      </c>
      <c r="H125" s="21">
        <v>709800000</v>
      </c>
      <c r="I125" s="21">
        <v>0</v>
      </c>
      <c r="J125" s="23" t="s">
        <v>62</v>
      </c>
      <c r="K125" s="24">
        <v>22638514</v>
      </c>
      <c r="L125" s="24">
        <v>22638514</v>
      </c>
      <c r="M125" s="24">
        <v>0</v>
      </c>
      <c r="N125" s="24">
        <f t="shared" si="6"/>
        <v>22638514</v>
      </c>
      <c r="O125" s="24">
        <v>0</v>
      </c>
      <c r="P125" s="24">
        <v>14035128</v>
      </c>
      <c r="Q125" s="24">
        <v>0</v>
      </c>
      <c r="R125" s="24">
        <v>8603386</v>
      </c>
      <c r="S125" s="24">
        <v>8603386</v>
      </c>
      <c r="T125" s="24">
        <v>0</v>
      </c>
      <c r="U125" s="24">
        <v>0</v>
      </c>
      <c r="V125" s="24">
        <v>0</v>
      </c>
      <c r="W125" s="24">
        <f t="shared" si="7"/>
        <v>0</v>
      </c>
      <c r="X125" s="25">
        <f t="shared" si="8"/>
        <v>0.38003315942026938</v>
      </c>
      <c r="Y125" s="25">
        <f t="shared" si="9"/>
        <v>0.38003315942026938</v>
      </c>
      <c r="Z125" s="25">
        <f t="shared" si="10"/>
        <v>0.61996684057973062</v>
      </c>
      <c r="AA125" s="25">
        <f t="shared" si="11"/>
        <v>1</v>
      </c>
    </row>
    <row r="126" spans="1:27" ht="16" customHeight="1" outlineLevel="2" x14ac:dyDescent="0.35">
      <c r="A126" s="21" t="s">
        <v>335</v>
      </c>
      <c r="B126" s="21" t="s">
        <v>31</v>
      </c>
      <c r="C126" s="21">
        <v>0</v>
      </c>
      <c r="D126" s="21" t="s">
        <v>63</v>
      </c>
      <c r="E126" s="21" t="s">
        <v>53</v>
      </c>
      <c r="F126" s="22" t="s">
        <v>34</v>
      </c>
      <c r="G126" s="21">
        <v>1112</v>
      </c>
      <c r="H126" s="21">
        <v>709800000</v>
      </c>
      <c r="I126" s="21">
        <v>0</v>
      </c>
      <c r="J126" s="23" t="s">
        <v>64</v>
      </c>
      <c r="K126" s="24">
        <v>63044045</v>
      </c>
      <c r="L126" s="24">
        <v>63044045</v>
      </c>
      <c r="M126" s="24">
        <v>0</v>
      </c>
      <c r="N126" s="24">
        <f t="shared" si="6"/>
        <v>63044045</v>
      </c>
      <c r="O126" s="24">
        <v>0</v>
      </c>
      <c r="P126" s="24">
        <v>30536450.940000001</v>
      </c>
      <c r="Q126" s="24">
        <v>0</v>
      </c>
      <c r="R126" s="24">
        <v>32507594.059999999</v>
      </c>
      <c r="S126" s="24">
        <v>32507594.059999999</v>
      </c>
      <c r="T126" s="24">
        <v>0</v>
      </c>
      <c r="U126" s="24">
        <v>0</v>
      </c>
      <c r="V126" s="24">
        <v>0</v>
      </c>
      <c r="W126" s="24">
        <f t="shared" si="7"/>
        <v>0</v>
      </c>
      <c r="X126" s="25">
        <f t="shared" si="8"/>
        <v>0.51563306351932203</v>
      </c>
      <c r="Y126" s="25">
        <f t="shared" si="9"/>
        <v>0.51563306351932203</v>
      </c>
      <c r="Z126" s="25">
        <f t="shared" si="10"/>
        <v>0.48436693648067791</v>
      </c>
      <c r="AA126" s="25">
        <f t="shared" si="11"/>
        <v>1</v>
      </c>
    </row>
    <row r="127" spans="1:27" ht="16" customHeight="1" outlineLevel="2" x14ac:dyDescent="0.35">
      <c r="A127" s="21" t="s">
        <v>337</v>
      </c>
      <c r="B127" s="21" t="s">
        <v>31</v>
      </c>
      <c r="C127" s="21">
        <v>0</v>
      </c>
      <c r="D127" s="21" t="s">
        <v>32</v>
      </c>
      <c r="E127" s="21" t="s">
        <v>33</v>
      </c>
      <c r="F127" s="22" t="s">
        <v>34</v>
      </c>
      <c r="G127" s="21">
        <v>1111</v>
      </c>
      <c r="H127" s="21">
        <v>709800000</v>
      </c>
      <c r="I127" s="21">
        <v>0</v>
      </c>
      <c r="J127" s="23" t="s">
        <v>35</v>
      </c>
      <c r="K127" s="24">
        <v>11701588852</v>
      </c>
      <c r="L127" s="24">
        <v>11701588852</v>
      </c>
      <c r="M127" s="24">
        <v>0</v>
      </c>
      <c r="N127" s="24">
        <f t="shared" si="6"/>
        <v>11701588852</v>
      </c>
      <c r="O127" s="24">
        <v>0</v>
      </c>
      <c r="P127" s="24">
        <v>0</v>
      </c>
      <c r="Q127" s="24">
        <v>0</v>
      </c>
      <c r="R127" s="24">
        <v>5346187984.6899996</v>
      </c>
      <c r="S127" s="24">
        <v>5346187984.6899996</v>
      </c>
      <c r="T127" s="24">
        <v>6355400867.3100004</v>
      </c>
      <c r="U127" s="24">
        <v>6355400867.3100004</v>
      </c>
      <c r="V127" s="24">
        <v>0</v>
      </c>
      <c r="W127" s="24">
        <f t="shared" si="7"/>
        <v>6355400867.3100004</v>
      </c>
      <c r="X127" s="25">
        <f t="shared" si="8"/>
        <v>0.45687710039275953</v>
      </c>
      <c r="Y127" s="25">
        <f t="shared" si="9"/>
        <v>0.45687710039275953</v>
      </c>
      <c r="Z127" s="25">
        <f t="shared" si="10"/>
        <v>0</v>
      </c>
      <c r="AA127" s="25">
        <f t="shared" si="11"/>
        <v>0.45687710039275953</v>
      </c>
    </row>
    <row r="128" spans="1:27" ht="16" customHeight="1" outlineLevel="2" x14ac:dyDescent="0.35">
      <c r="A128" s="21" t="s">
        <v>337</v>
      </c>
      <c r="B128" s="21" t="s">
        <v>31</v>
      </c>
      <c r="C128" s="21">
        <v>0</v>
      </c>
      <c r="D128" s="21" t="s">
        <v>36</v>
      </c>
      <c r="E128" s="21" t="s">
        <v>33</v>
      </c>
      <c r="F128" s="22" t="s">
        <v>34</v>
      </c>
      <c r="G128" s="21">
        <v>1111</v>
      </c>
      <c r="H128" s="21">
        <v>709800000</v>
      </c>
      <c r="I128" s="21">
        <v>0</v>
      </c>
      <c r="J128" s="23" t="s">
        <v>37</v>
      </c>
      <c r="K128" s="24">
        <v>271373273</v>
      </c>
      <c r="L128" s="24">
        <v>417373273</v>
      </c>
      <c r="M128" s="24">
        <v>0</v>
      </c>
      <c r="N128" s="24">
        <f t="shared" si="6"/>
        <v>417373273</v>
      </c>
      <c r="O128" s="24">
        <v>0</v>
      </c>
      <c r="P128" s="24">
        <v>0</v>
      </c>
      <c r="Q128" s="24">
        <v>0</v>
      </c>
      <c r="R128" s="24">
        <v>243750079.13999999</v>
      </c>
      <c r="S128" s="24">
        <v>243750079.13999999</v>
      </c>
      <c r="T128" s="24">
        <v>173623193.86000001</v>
      </c>
      <c r="U128" s="24">
        <v>173623193.86000001</v>
      </c>
      <c r="V128" s="24">
        <v>0</v>
      </c>
      <c r="W128" s="24">
        <f t="shared" si="7"/>
        <v>173623193.86000001</v>
      </c>
      <c r="X128" s="25">
        <f t="shared" si="8"/>
        <v>0.58400979389018037</v>
      </c>
      <c r="Y128" s="25">
        <f t="shared" si="9"/>
        <v>0.58400979389018037</v>
      </c>
      <c r="Z128" s="25">
        <f t="shared" si="10"/>
        <v>0</v>
      </c>
      <c r="AA128" s="25">
        <f t="shared" si="11"/>
        <v>0.58400979389018037</v>
      </c>
    </row>
    <row r="129" spans="1:27" ht="16" customHeight="1" outlineLevel="2" x14ac:dyDescent="0.35">
      <c r="A129" s="21" t="s">
        <v>337</v>
      </c>
      <c r="B129" s="21" t="s">
        <v>31</v>
      </c>
      <c r="C129" s="21">
        <v>0</v>
      </c>
      <c r="D129" s="21" t="s">
        <v>38</v>
      </c>
      <c r="E129" s="21" t="s">
        <v>33</v>
      </c>
      <c r="F129" s="22" t="s">
        <v>34</v>
      </c>
      <c r="G129" s="21">
        <v>1111</v>
      </c>
      <c r="H129" s="21">
        <v>709800000</v>
      </c>
      <c r="I129" s="21">
        <v>0</v>
      </c>
      <c r="J129" s="23" t="s">
        <v>39</v>
      </c>
      <c r="K129" s="24">
        <v>59209253</v>
      </c>
      <c r="L129" s="24">
        <v>59209253</v>
      </c>
      <c r="M129" s="24">
        <v>0</v>
      </c>
      <c r="N129" s="24">
        <f t="shared" si="6"/>
        <v>59209253</v>
      </c>
      <c r="O129" s="24">
        <v>0</v>
      </c>
      <c r="P129" s="24">
        <v>0</v>
      </c>
      <c r="Q129" s="24">
        <v>0</v>
      </c>
      <c r="R129" s="24">
        <v>11440537.18</v>
      </c>
      <c r="S129" s="24">
        <v>11440537.18</v>
      </c>
      <c r="T129" s="24">
        <v>47768715.82</v>
      </c>
      <c r="U129" s="24">
        <v>47768715.82</v>
      </c>
      <c r="V129" s="24">
        <v>0</v>
      </c>
      <c r="W129" s="24">
        <f t="shared" si="7"/>
        <v>47768715.82</v>
      </c>
      <c r="X129" s="25">
        <f t="shared" si="8"/>
        <v>0.19322211648236803</v>
      </c>
      <c r="Y129" s="25">
        <f t="shared" si="9"/>
        <v>0.19322211648236803</v>
      </c>
      <c r="Z129" s="25">
        <f t="shared" si="10"/>
        <v>0</v>
      </c>
      <c r="AA129" s="25">
        <f t="shared" si="11"/>
        <v>0.19322211648236803</v>
      </c>
    </row>
    <row r="130" spans="1:27" ht="16" customHeight="1" outlineLevel="2" x14ac:dyDescent="0.35">
      <c r="A130" s="21" t="s">
        <v>337</v>
      </c>
      <c r="B130" s="21" t="s">
        <v>31</v>
      </c>
      <c r="C130" s="21">
        <v>0</v>
      </c>
      <c r="D130" s="21" t="s">
        <v>42</v>
      </c>
      <c r="E130" s="21" t="s">
        <v>33</v>
      </c>
      <c r="F130" s="22" t="s">
        <v>34</v>
      </c>
      <c r="G130" s="21">
        <v>1111</v>
      </c>
      <c r="H130" s="21">
        <v>709800000</v>
      </c>
      <c r="I130" s="21">
        <v>0</v>
      </c>
      <c r="J130" s="23" t="s">
        <v>43</v>
      </c>
      <c r="K130" s="24">
        <v>3747646535</v>
      </c>
      <c r="L130" s="24">
        <v>3712646535</v>
      </c>
      <c r="M130" s="24">
        <v>0</v>
      </c>
      <c r="N130" s="24">
        <f t="shared" si="6"/>
        <v>3712646535</v>
      </c>
      <c r="O130" s="24">
        <v>0</v>
      </c>
      <c r="P130" s="24">
        <v>0</v>
      </c>
      <c r="Q130" s="24">
        <v>0</v>
      </c>
      <c r="R130" s="24">
        <v>1270693940.5799999</v>
      </c>
      <c r="S130" s="24">
        <v>1270693940.5799999</v>
      </c>
      <c r="T130" s="24">
        <v>2441952594.4200001</v>
      </c>
      <c r="U130" s="24">
        <v>2441952594.4200001</v>
      </c>
      <c r="V130" s="24">
        <v>0</v>
      </c>
      <c r="W130" s="24">
        <f t="shared" si="7"/>
        <v>2441952594.4200001</v>
      </c>
      <c r="X130" s="25">
        <f t="shared" si="8"/>
        <v>0.34226095282728008</v>
      </c>
      <c r="Y130" s="25">
        <f t="shared" si="9"/>
        <v>0.34226095282728008</v>
      </c>
      <c r="Z130" s="25">
        <f t="shared" si="10"/>
        <v>0</v>
      </c>
      <c r="AA130" s="25">
        <f t="shared" si="11"/>
        <v>0.34226095282728008</v>
      </c>
    </row>
    <row r="131" spans="1:27" ht="16" customHeight="1" outlineLevel="2" x14ac:dyDescent="0.35">
      <c r="A131" s="21" t="s">
        <v>337</v>
      </c>
      <c r="B131" s="21" t="s">
        <v>31</v>
      </c>
      <c r="C131" s="21">
        <v>0</v>
      </c>
      <c r="D131" s="21" t="s">
        <v>44</v>
      </c>
      <c r="E131" s="21" t="s">
        <v>33</v>
      </c>
      <c r="F131" s="22" t="s">
        <v>34</v>
      </c>
      <c r="G131" s="21">
        <v>1111</v>
      </c>
      <c r="H131" s="21">
        <v>709800000</v>
      </c>
      <c r="I131" s="21">
        <v>0</v>
      </c>
      <c r="J131" s="23" t="s">
        <v>45</v>
      </c>
      <c r="K131" s="24">
        <v>4044406361</v>
      </c>
      <c r="L131" s="24">
        <v>4024406361</v>
      </c>
      <c r="M131" s="24">
        <v>0</v>
      </c>
      <c r="N131" s="24">
        <f t="shared" si="6"/>
        <v>4024406361</v>
      </c>
      <c r="O131" s="24">
        <v>0</v>
      </c>
      <c r="P131" s="24">
        <v>0</v>
      </c>
      <c r="Q131" s="24">
        <v>0</v>
      </c>
      <c r="R131" s="24">
        <v>1446981406.4000001</v>
      </c>
      <c r="S131" s="24">
        <v>1446981406.4000001</v>
      </c>
      <c r="T131" s="24">
        <v>2577424954.5999999</v>
      </c>
      <c r="U131" s="24">
        <v>2577424954.5999999</v>
      </c>
      <c r="V131" s="24">
        <v>0</v>
      </c>
      <c r="W131" s="24">
        <f t="shared" si="7"/>
        <v>2577424954.5999999</v>
      </c>
      <c r="X131" s="25">
        <f t="shared" si="8"/>
        <v>0.3595515155781755</v>
      </c>
      <c r="Y131" s="25">
        <f t="shared" si="9"/>
        <v>0.3595515155781755</v>
      </c>
      <c r="Z131" s="25">
        <f t="shared" si="10"/>
        <v>0</v>
      </c>
      <c r="AA131" s="25">
        <f t="shared" si="11"/>
        <v>0.3595515155781755</v>
      </c>
    </row>
    <row r="132" spans="1:27" ht="16" customHeight="1" outlineLevel="2" x14ac:dyDescent="0.35">
      <c r="A132" s="21" t="s">
        <v>337</v>
      </c>
      <c r="B132" s="21" t="s">
        <v>31</v>
      </c>
      <c r="C132" s="21">
        <v>0</v>
      </c>
      <c r="D132" s="21" t="s">
        <v>46</v>
      </c>
      <c r="E132" s="21" t="s">
        <v>33</v>
      </c>
      <c r="F132" s="22" t="s">
        <v>34</v>
      </c>
      <c r="G132" s="21">
        <v>1111</v>
      </c>
      <c r="H132" s="21">
        <v>709800000</v>
      </c>
      <c r="I132" s="21">
        <v>0</v>
      </c>
      <c r="J132" s="23" t="s">
        <v>47</v>
      </c>
      <c r="K132" s="24">
        <v>2077245478</v>
      </c>
      <c r="L132" s="24">
        <v>2077245478</v>
      </c>
      <c r="M132" s="24">
        <v>0</v>
      </c>
      <c r="N132" s="24">
        <f t="shared" si="6"/>
        <v>2077245478</v>
      </c>
      <c r="O132" s="24">
        <v>0</v>
      </c>
      <c r="P132" s="24">
        <v>0</v>
      </c>
      <c r="Q132" s="24">
        <v>0</v>
      </c>
      <c r="R132" s="24">
        <v>11516778.449999999</v>
      </c>
      <c r="S132" s="24">
        <v>11516778.449999999</v>
      </c>
      <c r="T132" s="24">
        <v>2065728699.55</v>
      </c>
      <c r="U132" s="24">
        <v>2065728699.55</v>
      </c>
      <c r="V132" s="24">
        <v>0</v>
      </c>
      <c r="W132" s="24">
        <f t="shared" si="7"/>
        <v>2065728699.55</v>
      </c>
      <c r="X132" s="25">
        <f t="shared" si="8"/>
        <v>5.5442549144882527E-3</v>
      </c>
      <c r="Y132" s="25">
        <f t="shared" si="9"/>
        <v>5.5442549144882527E-3</v>
      </c>
      <c r="Z132" s="25">
        <f t="shared" si="10"/>
        <v>0</v>
      </c>
      <c r="AA132" s="25">
        <f t="shared" si="11"/>
        <v>5.5442549144882527E-3</v>
      </c>
    </row>
    <row r="133" spans="1:27" ht="16" customHeight="1" outlineLevel="2" x14ac:dyDescent="0.35">
      <c r="A133" s="21" t="s">
        <v>337</v>
      </c>
      <c r="B133" s="21" t="s">
        <v>31</v>
      </c>
      <c r="C133" s="21">
        <v>0</v>
      </c>
      <c r="D133" s="21" t="s">
        <v>48</v>
      </c>
      <c r="E133" s="21" t="s">
        <v>33</v>
      </c>
      <c r="F133" s="22" t="s">
        <v>34</v>
      </c>
      <c r="G133" s="21">
        <v>1111</v>
      </c>
      <c r="H133" s="21">
        <v>709800000</v>
      </c>
      <c r="I133" s="21">
        <v>0</v>
      </c>
      <c r="J133" s="23" t="s">
        <v>49</v>
      </c>
      <c r="K133" s="24">
        <v>1913857094</v>
      </c>
      <c r="L133" s="24">
        <v>1843857094</v>
      </c>
      <c r="M133" s="24">
        <v>0</v>
      </c>
      <c r="N133" s="24">
        <f t="shared" si="6"/>
        <v>1843857094</v>
      </c>
      <c r="O133" s="24">
        <v>0</v>
      </c>
      <c r="P133" s="24">
        <v>1197906.6100000001</v>
      </c>
      <c r="Q133" s="24">
        <v>0</v>
      </c>
      <c r="R133" s="24">
        <v>1834381078.8800001</v>
      </c>
      <c r="S133" s="24">
        <v>1834381078.8800001</v>
      </c>
      <c r="T133" s="24">
        <v>8278108.5099999998</v>
      </c>
      <c r="U133" s="24">
        <v>8278108.5099999998</v>
      </c>
      <c r="V133" s="24">
        <v>0</v>
      </c>
      <c r="W133" s="24">
        <f t="shared" si="7"/>
        <v>8278108.5099999905</v>
      </c>
      <c r="X133" s="25">
        <f t="shared" si="8"/>
        <v>0.99486076488745501</v>
      </c>
      <c r="Y133" s="25">
        <f t="shared" si="9"/>
        <v>0.99486076488745501</v>
      </c>
      <c r="Z133" s="25">
        <f t="shared" si="10"/>
        <v>6.4967432340502199E-4</v>
      </c>
      <c r="AA133" s="25">
        <f t="shared" si="11"/>
        <v>0.99551043921086002</v>
      </c>
    </row>
    <row r="134" spans="1:27" ht="16" customHeight="1" outlineLevel="2" x14ac:dyDescent="0.35">
      <c r="A134" s="21" t="s">
        <v>337</v>
      </c>
      <c r="B134" s="21" t="s">
        <v>31</v>
      </c>
      <c r="C134" s="21">
        <v>0</v>
      </c>
      <c r="D134" s="21" t="s">
        <v>50</v>
      </c>
      <c r="E134" s="21" t="s">
        <v>33</v>
      </c>
      <c r="F134" s="22" t="s">
        <v>34</v>
      </c>
      <c r="G134" s="21">
        <v>1111</v>
      </c>
      <c r="H134" s="21">
        <v>709800000</v>
      </c>
      <c r="I134" s="21">
        <v>0</v>
      </c>
      <c r="J134" s="23" t="s">
        <v>51</v>
      </c>
      <c r="K134" s="24">
        <v>2756075828</v>
      </c>
      <c r="L134" s="24">
        <v>2735075828</v>
      </c>
      <c r="M134" s="24">
        <v>0</v>
      </c>
      <c r="N134" s="24">
        <f t="shared" si="6"/>
        <v>2735075828</v>
      </c>
      <c r="O134" s="24">
        <v>0</v>
      </c>
      <c r="P134" s="24">
        <v>0</v>
      </c>
      <c r="Q134" s="24">
        <v>0</v>
      </c>
      <c r="R134" s="24">
        <v>994175482.48000002</v>
      </c>
      <c r="S134" s="24">
        <v>994175482.48000002</v>
      </c>
      <c r="T134" s="24">
        <v>1740900345.52</v>
      </c>
      <c r="U134" s="24">
        <v>1740900345.52</v>
      </c>
      <c r="V134" s="24">
        <v>0</v>
      </c>
      <c r="W134" s="24">
        <f t="shared" si="7"/>
        <v>1740900345.52</v>
      </c>
      <c r="X134" s="25">
        <f t="shared" si="8"/>
        <v>0.36349101268134931</v>
      </c>
      <c r="Y134" s="25">
        <f t="shared" si="9"/>
        <v>0.36349101268134931</v>
      </c>
      <c r="Z134" s="25">
        <f t="shared" si="10"/>
        <v>0</v>
      </c>
      <c r="AA134" s="25">
        <f t="shared" si="11"/>
        <v>0.36349101268134931</v>
      </c>
    </row>
    <row r="135" spans="1:27" ht="16" customHeight="1" outlineLevel="2" x14ac:dyDescent="0.35">
      <c r="A135" s="21" t="s">
        <v>337</v>
      </c>
      <c r="B135" s="21" t="s">
        <v>31</v>
      </c>
      <c r="C135" s="21">
        <v>0</v>
      </c>
      <c r="D135" s="21" t="s">
        <v>52</v>
      </c>
      <c r="E135" s="21" t="s">
        <v>53</v>
      </c>
      <c r="F135" s="22" t="s">
        <v>34</v>
      </c>
      <c r="G135" s="21">
        <v>1112</v>
      </c>
      <c r="H135" s="21">
        <v>709800000</v>
      </c>
      <c r="I135" s="21">
        <v>0</v>
      </c>
      <c r="J135" s="23" t="s">
        <v>54</v>
      </c>
      <c r="K135" s="24">
        <v>2256937277</v>
      </c>
      <c r="L135" s="24">
        <v>2256937277</v>
      </c>
      <c r="M135" s="24">
        <v>0</v>
      </c>
      <c r="N135" s="24">
        <f t="shared" si="6"/>
        <v>2256937277</v>
      </c>
      <c r="O135" s="24">
        <v>0</v>
      </c>
      <c r="P135" s="24">
        <v>1226997340</v>
      </c>
      <c r="Q135" s="24">
        <v>0</v>
      </c>
      <c r="R135" s="24">
        <v>1029939937</v>
      </c>
      <c r="S135" s="24">
        <v>1029939937</v>
      </c>
      <c r="T135" s="24">
        <v>0</v>
      </c>
      <c r="U135" s="24">
        <v>0</v>
      </c>
      <c r="V135" s="24">
        <v>0</v>
      </c>
      <c r="W135" s="24">
        <f t="shared" si="7"/>
        <v>0</v>
      </c>
      <c r="X135" s="25">
        <f t="shared" si="8"/>
        <v>0.45634406746519435</v>
      </c>
      <c r="Y135" s="25">
        <f t="shared" si="9"/>
        <v>0.45634406746519435</v>
      </c>
      <c r="Z135" s="25">
        <f t="shared" si="10"/>
        <v>0.54365593253480571</v>
      </c>
      <c r="AA135" s="25">
        <f t="shared" si="11"/>
        <v>1</v>
      </c>
    </row>
    <row r="136" spans="1:27" ht="16" customHeight="1" outlineLevel="2" x14ac:dyDescent="0.35">
      <c r="A136" s="21" t="s">
        <v>337</v>
      </c>
      <c r="B136" s="21" t="s">
        <v>31</v>
      </c>
      <c r="C136" s="21">
        <v>0</v>
      </c>
      <c r="D136" s="21" t="s">
        <v>55</v>
      </c>
      <c r="E136" s="21" t="s">
        <v>53</v>
      </c>
      <c r="F136" s="22" t="s">
        <v>34</v>
      </c>
      <c r="G136" s="21">
        <v>1112</v>
      </c>
      <c r="H136" s="21">
        <v>709800000</v>
      </c>
      <c r="I136" s="21">
        <v>0</v>
      </c>
      <c r="J136" s="23" t="s">
        <v>56</v>
      </c>
      <c r="K136" s="24">
        <v>124684603</v>
      </c>
      <c r="L136" s="24">
        <v>124684603</v>
      </c>
      <c r="M136" s="24">
        <v>0</v>
      </c>
      <c r="N136" s="24">
        <f t="shared" si="6"/>
        <v>124684603</v>
      </c>
      <c r="O136" s="24">
        <v>0</v>
      </c>
      <c r="P136" s="24">
        <v>69018200</v>
      </c>
      <c r="Q136" s="24">
        <v>0</v>
      </c>
      <c r="R136" s="24">
        <v>55666403</v>
      </c>
      <c r="S136" s="24">
        <v>55666403</v>
      </c>
      <c r="T136" s="24">
        <v>0</v>
      </c>
      <c r="U136" s="24">
        <v>0</v>
      </c>
      <c r="V136" s="24">
        <v>0</v>
      </c>
      <c r="W136" s="24">
        <f t="shared" si="7"/>
        <v>0</v>
      </c>
      <c r="X136" s="25">
        <f t="shared" si="8"/>
        <v>0.44645771539249318</v>
      </c>
      <c r="Y136" s="25">
        <f t="shared" si="9"/>
        <v>0.44645771539249318</v>
      </c>
      <c r="Z136" s="25">
        <f t="shared" si="10"/>
        <v>0.55354228460750687</v>
      </c>
      <c r="AA136" s="25">
        <f t="shared" si="11"/>
        <v>1</v>
      </c>
    </row>
    <row r="137" spans="1:27" ht="16" customHeight="1" outlineLevel="2" x14ac:dyDescent="0.35">
      <c r="A137" s="21" t="s">
        <v>337</v>
      </c>
      <c r="B137" s="21" t="s">
        <v>31</v>
      </c>
      <c r="C137" s="21">
        <v>0</v>
      </c>
      <c r="D137" s="21" t="s">
        <v>57</v>
      </c>
      <c r="E137" s="21" t="s">
        <v>53</v>
      </c>
      <c r="F137" s="22" t="s">
        <v>34</v>
      </c>
      <c r="G137" s="21">
        <v>1112</v>
      </c>
      <c r="H137" s="21">
        <v>709800000</v>
      </c>
      <c r="I137" s="21">
        <v>0</v>
      </c>
      <c r="J137" s="23" t="s">
        <v>58</v>
      </c>
      <c r="K137" s="24">
        <v>236787136</v>
      </c>
      <c r="L137" s="24">
        <v>236787136</v>
      </c>
      <c r="M137" s="24">
        <v>0</v>
      </c>
      <c r="N137" s="24">
        <f t="shared" si="6"/>
        <v>236787136</v>
      </c>
      <c r="O137" s="24">
        <v>0</v>
      </c>
      <c r="P137" s="24">
        <v>142577993</v>
      </c>
      <c r="Q137" s="24">
        <v>0</v>
      </c>
      <c r="R137" s="24">
        <v>80209143</v>
      </c>
      <c r="S137" s="24">
        <v>80209143</v>
      </c>
      <c r="T137" s="24">
        <v>14000000</v>
      </c>
      <c r="U137" s="24">
        <v>14000000</v>
      </c>
      <c r="V137" s="24">
        <v>0</v>
      </c>
      <c r="W137" s="24">
        <f t="shared" si="7"/>
        <v>14000000</v>
      </c>
      <c r="X137" s="25">
        <f t="shared" si="8"/>
        <v>0.33873944486578866</v>
      </c>
      <c r="Y137" s="25">
        <f t="shared" si="9"/>
        <v>0.33873944486578866</v>
      </c>
      <c r="Z137" s="25">
        <f t="shared" si="10"/>
        <v>0.60213572159595696</v>
      </c>
      <c r="AA137" s="25">
        <f t="shared" si="11"/>
        <v>0.94087516646174563</v>
      </c>
    </row>
    <row r="138" spans="1:27" ht="16" customHeight="1" outlineLevel="2" x14ac:dyDescent="0.35">
      <c r="A138" s="21" t="s">
        <v>337</v>
      </c>
      <c r="B138" s="21" t="s">
        <v>31</v>
      </c>
      <c r="C138" s="21">
        <v>0</v>
      </c>
      <c r="D138" s="21" t="s">
        <v>59</v>
      </c>
      <c r="E138" s="21" t="s">
        <v>53</v>
      </c>
      <c r="F138" s="22" t="s">
        <v>34</v>
      </c>
      <c r="G138" s="21">
        <v>1112</v>
      </c>
      <c r="H138" s="21">
        <v>709800000</v>
      </c>
      <c r="I138" s="21">
        <v>0</v>
      </c>
      <c r="J138" s="23" t="s">
        <v>60</v>
      </c>
      <c r="K138" s="24">
        <v>748107615</v>
      </c>
      <c r="L138" s="24">
        <v>748107615</v>
      </c>
      <c r="M138" s="24">
        <v>0</v>
      </c>
      <c r="N138" s="24">
        <f t="shared" si="6"/>
        <v>748107615</v>
      </c>
      <c r="O138" s="24">
        <v>0</v>
      </c>
      <c r="P138" s="24">
        <v>414108860</v>
      </c>
      <c r="Q138" s="24">
        <v>0</v>
      </c>
      <c r="R138" s="24">
        <v>333998755</v>
      </c>
      <c r="S138" s="24">
        <v>333998755</v>
      </c>
      <c r="T138" s="24">
        <v>0</v>
      </c>
      <c r="U138" s="24">
        <v>0</v>
      </c>
      <c r="V138" s="24">
        <v>0</v>
      </c>
      <c r="W138" s="24">
        <f t="shared" si="7"/>
        <v>0</v>
      </c>
      <c r="X138" s="25">
        <f t="shared" si="8"/>
        <v>0.4464581676527915</v>
      </c>
      <c r="Y138" s="25">
        <f t="shared" si="9"/>
        <v>0.4464581676527915</v>
      </c>
      <c r="Z138" s="25">
        <f t="shared" si="10"/>
        <v>0.55354183234720855</v>
      </c>
      <c r="AA138" s="25">
        <f t="shared" si="11"/>
        <v>1</v>
      </c>
    </row>
    <row r="139" spans="1:27" ht="16" customHeight="1" outlineLevel="2" x14ac:dyDescent="0.35">
      <c r="A139" s="21" t="s">
        <v>337</v>
      </c>
      <c r="B139" s="21" t="s">
        <v>31</v>
      </c>
      <c r="C139" s="21">
        <v>0</v>
      </c>
      <c r="D139" s="21" t="s">
        <v>61</v>
      </c>
      <c r="E139" s="21" t="s">
        <v>53</v>
      </c>
      <c r="F139" s="22" t="s">
        <v>34</v>
      </c>
      <c r="G139" s="21">
        <v>1112</v>
      </c>
      <c r="H139" s="21">
        <v>709800000</v>
      </c>
      <c r="I139" s="21">
        <v>0</v>
      </c>
      <c r="J139" s="23" t="s">
        <v>62</v>
      </c>
      <c r="K139" s="24">
        <v>374053808</v>
      </c>
      <c r="L139" s="24">
        <v>374053808</v>
      </c>
      <c r="M139" s="24">
        <v>0</v>
      </c>
      <c r="N139" s="24">
        <f t="shared" si="6"/>
        <v>374053808</v>
      </c>
      <c r="O139" s="24">
        <v>0</v>
      </c>
      <c r="P139" s="24">
        <v>207054507</v>
      </c>
      <c r="Q139" s="24">
        <v>0</v>
      </c>
      <c r="R139" s="24">
        <v>166999301</v>
      </c>
      <c r="S139" s="24">
        <v>166999301</v>
      </c>
      <c r="T139" s="24">
        <v>0</v>
      </c>
      <c r="U139" s="24">
        <v>0</v>
      </c>
      <c r="V139" s="24">
        <v>0</v>
      </c>
      <c r="W139" s="24">
        <f t="shared" si="7"/>
        <v>0</v>
      </c>
      <c r="X139" s="25">
        <f t="shared" si="8"/>
        <v>0.44645796253997766</v>
      </c>
      <c r="Y139" s="25">
        <f t="shared" si="9"/>
        <v>0.44645796253997766</v>
      </c>
      <c r="Z139" s="25">
        <f t="shared" si="10"/>
        <v>0.55354203746002228</v>
      </c>
      <c r="AA139" s="25">
        <f t="shared" si="11"/>
        <v>1</v>
      </c>
    </row>
    <row r="140" spans="1:27" ht="16" customHeight="1" outlineLevel="2" x14ac:dyDescent="0.35">
      <c r="A140" s="21" t="s">
        <v>337</v>
      </c>
      <c r="B140" s="21" t="s">
        <v>31</v>
      </c>
      <c r="C140" s="21">
        <v>0</v>
      </c>
      <c r="D140" s="21" t="s">
        <v>63</v>
      </c>
      <c r="E140" s="21" t="s">
        <v>53</v>
      </c>
      <c r="F140" s="22" t="s">
        <v>34</v>
      </c>
      <c r="G140" s="21">
        <v>1112</v>
      </c>
      <c r="H140" s="21">
        <v>709800000</v>
      </c>
      <c r="I140" s="21">
        <v>0</v>
      </c>
      <c r="J140" s="23" t="s">
        <v>64</v>
      </c>
      <c r="K140" s="24">
        <v>1133676940</v>
      </c>
      <c r="L140" s="24">
        <v>1133676940</v>
      </c>
      <c r="M140" s="24">
        <v>0</v>
      </c>
      <c r="N140" s="24">
        <f t="shared" si="6"/>
        <v>1133676940</v>
      </c>
      <c r="O140" s="24">
        <v>0</v>
      </c>
      <c r="P140" s="24">
        <v>393887745.95999998</v>
      </c>
      <c r="Q140" s="24">
        <v>0</v>
      </c>
      <c r="R140" s="24">
        <v>739789194.03999996</v>
      </c>
      <c r="S140" s="24">
        <v>739789194.03999996</v>
      </c>
      <c r="T140" s="24">
        <v>0</v>
      </c>
      <c r="U140" s="24">
        <v>0</v>
      </c>
      <c r="V140" s="24">
        <v>0</v>
      </c>
      <c r="W140" s="24">
        <f t="shared" si="7"/>
        <v>0</v>
      </c>
      <c r="X140" s="25">
        <f t="shared" si="8"/>
        <v>0.65255732734583094</v>
      </c>
      <c r="Y140" s="25">
        <f t="shared" si="9"/>
        <v>0.65255732734583094</v>
      </c>
      <c r="Z140" s="25">
        <f t="shared" si="10"/>
        <v>0.347442672654169</v>
      </c>
      <c r="AA140" s="25">
        <f t="shared" si="11"/>
        <v>1</v>
      </c>
    </row>
    <row r="141" spans="1:27" ht="16" customHeight="1" outlineLevel="2" x14ac:dyDescent="0.35">
      <c r="A141" s="21" t="s">
        <v>346</v>
      </c>
      <c r="B141" s="21" t="s">
        <v>31</v>
      </c>
      <c r="C141" s="21">
        <v>0</v>
      </c>
      <c r="D141" s="21" t="s">
        <v>32</v>
      </c>
      <c r="E141" s="21" t="s">
        <v>33</v>
      </c>
      <c r="F141" s="22" t="s">
        <v>34</v>
      </c>
      <c r="G141" s="21">
        <v>1111</v>
      </c>
      <c r="H141" s="21">
        <v>709600000</v>
      </c>
      <c r="I141" s="21">
        <v>0</v>
      </c>
      <c r="J141" s="23" t="s">
        <v>35</v>
      </c>
      <c r="K141" s="24">
        <v>578257539</v>
      </c>
      <c r="L141" s="24">
        <v>578257539</v>
      </c>
      <c r="M141" s="24">
        <v>0</v>
      </c>
      <c r="N141" s="24">
        <f t="shared" ref="N141:N204" si="12">$L141</f>
        <v>578257539</v>
      </c>
      <c r="O141" s="24">
        <v>0</v>
      </c>
      <c r="P141" s="24">
        <v>0</v>
      </c>
      <c r="Q141" s="24">
        <v>0</v>
      </c>
      <c r="R141" s="24">
        <v>212871922.72</v>
      </c>
      <c r="S141" s="24">
        <v>212871922.72</v>
      </c>
      <c r="T141" s="24">
        <v>365385616.27999997</v>
      </c>
      <c r="U141" s="24">
        <v>365385616.27999997</v>
      </c>
      <c r="V141" s="24">
        <v>0</v>
      </c>
      <c r="W141" s="24">
        <f t="shared" ref="W141:W204" si="13">$N141-($O141+$P141+$Q141+$R141+$V141)</f>
        <v>365385616.27999997</v>
      </c>
      <c r="X141" s="25">
        <f t="shared" si="8"/>
        <v>0.36812649790632473</v>
      </c>
      <c r="Y141" s="25">
        <f t="shared" si="9"/>
        <v>0.36812649790632473</v>
      </c>
      <c r="Z141" s="25">
        <f t="shared" si="10"/>
        <v>0</v>
      </c>
      <c r="AA141" s="25">
        <f t="shared" si="11"/>
        <v>0.36812649790632473</v>
      </c>
    </row>
    <row r="142" spans="1:27" ht="16" customHeight="1" outlineLevel="2" x14ac:dyDescent="0.35">
      <c r="A142" s="21" t="s">
        <v>346</v>
      </c>
      <c r="B142" s="21" t="s">
        <v>31</v>
      </c>
      <c r="C142" s="21">
        <v>0</v>
      </c>
      <c r="D142" s="21" t="s">
        <v>36</v>
      </c>
      <c r="E142" s="21" t="s">
        <v>33</v>
      </c>
      <c r="F142" s="22" t="s">
        <v>34</v>
      </c>
      <c r="G142" s="21">
        <v>1111</v>
      </c>
      <c r="H142" s="21">
        <v>709600000</v>
      </c>
      <c r="I142" s="21">
        <v>0</v>
      </c>
      <c r="J142" s="23" t="s">
        <v>37</v>
      </c>
      <c r="K142" s="24">
        <v>2925311</v>
      </c>
      <c r="L142" s="24">
        <v>4925311</v>
      </c>
      <c r="M142" s="24">
        <v>0</v>
      </c>
      <c r="N142" s="24">
        <f t="shared" si="12"/>
        <v>4925311</v>
      </c>
      <c r="O142" s="24">
        <v>0</v>
      </c>
      <c r="P142" s="24">
        <v>0</v>
      </c>
      <c r="Q142" s="24">
        <v>0</v>
      </c>
      <c r="R142" s="24">
        <v>1692500</v>
      </c>
      <c r="S142" s="24">
        <v>1692500</v>
      </c>
      <c r="T142" s="24">
        <v>3232811</v>
      </c>
      <c r="U142" s="24">
        <v>3232811</v>
      </c>
      <c r="V142" s="24">
        <v>0</v>
      </c>
      <c r="W142" s="24">
        <f t="shared" si="13"/>
        <v>3232811</v>
      </c>
      <c r="X142" s="25">
        <f t="shared" ref="X142:X205" si="14">IFERROR(($R142/$L142),0)</f>
        <v>0.34363312286269843</v>
      </c>
      <c r="Y142" s="25">
        <f t="shared" ref="Y142:Y205" si="15">IFERROR(($R142/$N142),0)</f>
        <v>0.34363312286269843</v>
      </c>
      <c r="Z142" s="25">
        <f t="shared" ref="Z142:Z205" si="16">IFERROR((($O142+$P142+$Q142)/$N142),0)</f>
        <v>0</v>
      </c>
      <c r="AA142" s="25">
        <f t="shared" ref="AA142:AA205" si="17">$Y142+$Z142</f>
        <v>0.34363312286269843</v>
      </c>
    </row>
    <row r="143" spans="1:27" ht="16" customHeight="1" outlineLevel="2" x14ac:dyDescent="0.35">
      <c r="A143" s="21" t="s">
        <v>346</v>
      </c>
      <c r="B143" s="21" t="s">
        <v>31</v>
      </c>
      <c r="C143" s="21">
        <v>0</v>
      </c>
      <c r="D143" s="21" t="s">
        <v>38</v>
      </c>
      <c r="E143" s="21" t="s">
        <v>33</v>
      </c>
      <c r="F143" s="22" t="s">
        <v>34</v>
      </c>
      <c r="G143" s="21">
        <v>1111</v>
      </c>
      <c r="H143" s="21">
        <v>709600000</v>
      </c>
      <c r="I143" s="21">
        <v>0</v>
      </c>
      <c r="J143" s="23" t="s">
        <v>39</v>
      </c>
      <c r="K143" s="24">
        <v>15758165</v>
      </c>
      <c r="L143" s="24">
        <v>15758165</v>
      </c>
      <c r="M143" s="24">
        <v>0</v>
      </c>
      <c r="N143" s="24">
        <f t="shared" si="12"/>
        <v>15758165</v>
      </c>
      <c r="O143" s="24">
        <v>0</v>
      </c>
      <c r="P143" s="24">
        <v>0</v>
      </c>
      <c r="Q143" s="24">
        <v>0</v>
      </c>
      <c r="R143" s="24">
        <v>2720599.27</v>
      </c>
      <c r="S143" s="24">
        <v>2720599.27</v>
      </c>
      <c r="T143" s="24">
        <v>13037565.73</v>
      </c>
      <c r="U143" s="24">
        <v>13037565.73</v>
      </c>
      <c r="V143" s="24">
        <v>0</v>
      </c>
      <c r="W143" s="24">
        <f t="shared" si="13"/>
        <v>13037565.73</v>
      </c>
      <c r="X143" s="25">
        <f t="shared" si="14"/>
        <v>0.1726469592113041</v>
      </c>
      <c r="Y143" s="25">
        <f t="shared" si="15"/>
        <v>0.1726469592113041</v>
      </c>
      <c r="Z143" s="25">
        <f t="shared" si="16"/>
        <v>0</v>
      </c>
      <c r="AA143" s="25">
        <f t="shared" si="17"/>
        <v>0.1726469592113041</v>
      </c>
    </row>
    <row r="144" spans="1:27" ht="16" customHeight="1" outlineLevel="2" x14ac:dyDescent="0.35">
      <c r="A144" s="21" t="s">
        <v>346</v>
      </c>
      <c r="B144" s="21" t="s">
        <v>31</v>
      </c>
      <c r="C144" s="21">
        <v>0</v>
      </c>
      <c r="D144" s="21" t="s">
        <v>42</v>
      </c>
      <c r="E144" s="21" t="s">
        <v>33</v>
      </c>
      <c r="F144" s="22" t="s">
        <v>34</v>
      </c>
      <c r="G144" s="21">
        <v>1111</v>
      </c>
      <c r="H144" s="21">
        <v>709600000</v>
      </c>
      <c r="I144" s="21">
        <v>0</v>
      </c>
      <c r="J144" s="23" t="s">
        <v>43</v>
      </c>
      <c r="K144" s="24">
        <v>172540184</v>
      </c>
      <c r="L144" s="24">
        <v>172540184</v>
      </c>
      <c r="M144" s="24">
        <v>0</v>
      </c>
      <c r="N144" s="24">
        <f t="shared" si="12"/>
        <v>172540184</v>
      </c>
      <c r="O144" s="24">
        <v>0</v>
      </c>
      <c r="P144" s="24">
        <v>0</v>
      </c>
      <c r="Q144" s="24">
        <v>0</v>
      </c>
      <c r="R144" s="24">
        <v>59116933.170000002</v>
      </c>
      <c r="S144" s="24">
        <v>59116933.170000002</v>
      </c>
      <c r="T144" s="24">
        <v>113423250.83</v>
      </c>
      <c r="U144" s="24">
        <v>113423250.83</v>
      </c>
      <c r="V144" s="24">
        <v>0</v>
      </c>
      <c r="W144" s="24">
        <f t="shared" si="13"/>
        <v>113423250.83</v>
      </c>
      <c r="X144" s="25">
        <f t="shared" si="14"/>
        <v>0.34262704373840241</v>
      </c>
      <c r="Y144" s="25">
        <f t="shared" si="15"/>
        <v>0.34262704373840241</v>
      </c>
      <c r="Z144" s="25">
        <f t="shared" si="16"/>
        <v>0</v>
      </c>
      <c r="AA144" s="25">
        <f t="shared" si="17"/>
        <v>0.34262704373840241</v>
      </c>
    </row>
    <row r="145" spans="1:27" ht="16" customHeight="1" outlineLevel="2" x14ac:dyDescent="0.35">
      <c r="A145" s="21" t="s">
        <v>346</v>
      </c>
      <c r="B145" s="21" t="s">
        <v>31</v>
      </c>
      <c r="C145" s="21">
        <v>0</v>
      </c>
      <c r="D145" s="21" t="s">
        <v>44</v>
      </c>
      <c r="E145" s="21" t="s">
        <v>33</v>
      </c>
      <c r="F145" s="22" t="s">
        <v>34</v>
      </c>
      <c r="G145" s="21">
        <v>1111</v>
      </c>
      <c r="H145" s="21">
        <v>709600000</v>
      </c>
      <c r="I145" s="21">
        <v>0</v>
      </c>
      <c r="J145" s="23" t="s">
        <v>45</v>
      </c>
      <c r="K145" s="24">
        <v>204818271</v>
      </c>
      <c r="L145" s="24">
        <v>204818271</v>
      </c>
      <c r="M145" s="24">
        <v>0</v>
      </c>
      <c r="N145" s="24">
        <f t="shared" si="12"/>
        <v>204818271</v>
      </c>
      <c r="O145" s="24">
        <v>0</v>
      </c>
      <c r="P145" s="24">
        <v>0</v>
      </c>
      <c r="Q145" s="24">
        <v>0</v>
      </c>
      <c r="R145" s="24">
        <v>80814162.939999998</v>
      </c>
      <c r="S145" s="24">
        <v>80814162.939999998</v>
      </c>
      <c r="T145" s="24">
        <v>124004108.06</v>
      </c>
      <c r="U145" s="24">
        <v>124004108.06</v>
      </c>
      <c r="V145" s="24">
        <v>0</v>
      </c>
      <c r="W145" s="24">
        <f t="shared" si="13"/>
        <v>124004108.06</v>
      </c>
      <c r="X145" s="25">
        <f t="shared" si="14"/>
        <v>0.39456520429273617</v>
      </c>
      <c r="Y145" s="25">
        <f t="shared" si="15"/>
        <v>0.39456520429273617</v>
      </c>
      <c r="Z145" s="25">
        <f t="shared" si="16"/>
        <v>0</v>
      </c>
      <c r="AA145" s="25">
        <f t="shared" si="17"/>
        <v>0.39456520429273617</v>
      </c>
    </row>
    <row r="146" spans="1:27" ht="16" customHeight="1" outlineLevel="2" x14ac:dyDescent="0.35">
      <c r="A146" s="21" t="s">
        <v>346</v>
      </c>
      <c r="B146" s="21" t="s">
        <v>31</v>
      </c>
      <c r="C146" s="21">
        <v>0</v>
      </c>
      <c r="D146" s="21" t="s">
        <v>46</v>
      </c>
      <c r="E146" s="21" t="s">
        <v>33</v>
      </c>
      <c r="F146" s="22" t="s">
        <v>34</v>
      </c>
      <c r="G146" s="21">
        <v>1111</v>
      </c>
      <c r="H146" s="21">
        <v>709600000</v>
      </c>
      <c r="I146" s="21">
        <v>0</v>
      </c>
      <c r="J146" s="23" t="s">
        <v>47</v>
      </c>
      <c r="K146" s="24">
        <v>92006157</v>
      </c>
      <c r="L146" s="24">
        <v>92006157</v>
      </c>
      <c r="M146" s="24">
        <v>0</v>
      </c>
      <c r="N146" s="24">
        <f t="shared" si="12"/>
        <v>92006157</v>
      </c>
      <c r="O146" s="24">
        <v>0</v>
      </c>
      <c r="P146" s="24">
        <v>0</v>
      </c>
      <c r="Q146" s="24">
        <v>0</v>
      </c>
      <c r="R146" s="24">
        <v>506335.56</v>
      </c>
      <c r="S146" s="24">
        <v>506335.56</v>
      </c>
      <c r="T146" s="24">
        <v>91499821.439999998</v>
      </c>
      <c r="U146" s="24">
        <v>91499821.439999998</v>
      </c>
      <c r="V146" s="24">
        <v>0</v>
      </c>
      <c r="W146" s="24">
        <f t="shared" si="13"/>
        <v>91499821.439999998</v>
      </c>
      <c r="X146" s="25">
        <f t="shared" si="14"/>
        <v>5.5032790903330525E-3</v>
      </c>
      <c r="Y146" s="25">
        <f t="shared" si="15"/>
        <v>5.5032790903330525E-3</v>
      </c>
      <c r="Z146" s="25">
        <f t="shared" si="16"/>
        <v>0</v>
      </c>
      <c r="AA146" s="25">
        <f t="shared" si="17"/>
        <v>5.5032790903330525E-3</v>
      </c>
    </row>
    <row r="147" spans="1:27" ht="16" customHeight="1" outlineLevel="2" x14ac:dyDescent="0.35">
      <c r="A147" s="21" t="s">
        <v>346</v>
      </c>
      <c r="B147" s="21" t="s">
        <v>31</v>
      </c>
      <c r="C147" s="21">
        <v>0</v>
      </c>
      <c r="D147" s="21" t="s">
        <v>48</v>
      </c>
      <c r="E147" s="21" t="s">
        <v>33</v>
      </c>
      <c r="F147" s="22" t="s">
        <v>34</v>
      </c>
      <c r="G147" s="21">
        <v>1111</v>
      </c>
      <c r="H147" s="21">
        <v>709600000</v>
      </c>
      <c r="I147" s="21">
        <v>0</v>
      </c>
      <c r="J147" s="23" t="s">
        <v>49</v>
      </c>
      <c r="K147" s="24">
        <v>81811811</v>
      </c>
      <c r="L147" s="24">
        <v>79811811</v>
      </c>
      <c r="M147" s="24">
        <v>0</v>
      </c>
      <c r="N147" s="24">
        <f t="shared" si="12"/>
        <v>79811811</v>
      </c>
      <c r="O147" s="24">
        <v>0</v>
      </c>
      <c r="P147" s="24">
        <v>0</v>
      </c>
      <c r="Q147" s="24">
        <v>0</v>
      </c>
      <c r="R147" s="24">
        <v>73589713.189999998</v>
      </c>
      <c r="S147" s="24">
        <v>73589713.189999998</v>
      </c>
      <c r="T147" s="24">
        <v>6222097.8099999996</v>
      </c>
      <c r="U147" s="24">
        <v>6222097.8099999996</v>
      </c>
      <c r="V147" s="24">
        <v>0</v>
      </c>
      <c r="W147" s="24">
        <f t="shared" si="13"/>
        <v>6222097.8100000024</v>
      </c>
      <c r="X147" s="25">
        <f t="shared" si="14"/>
        <v>0.92204038810746947</v>
      </c>
      <c r="Y147" s="25">
        <f t="shared" si="15"/>
        <v>0.92204038810746947</v>
      </c>
      <c r="Z147" s="25">
        <f t="shared" si="16"/>
        <v>0</v>
      </c>
      <c r="AA147" s="25">
        <f t="shared" si="17"/>
        <v>0.92204038810746947</v>
      </c>
    </row>
    <row r="148" spans="1:27" ht="16" customHeight="1" outlineLevel="2" x14ac:dyDescent="0.35">
      <c r="A148" s="21" t="s">
        <v>346</v>
      </c>
      <c r="B148" s="21" t="s">
        <v>31</v>
      </c>
      <c r="C148" s="21">
        <v>0</v>
      </c>
      <c r="D148" s="21" t="s">
        <v>50</v>
      </c>
      <c r="E148" s="21" t="s">
        <v>33</v>
      </c>
      <c r="F148" s="22" t="s">
        <v>34</v>
      </c>
      <c r="G148" s="21">
        <v>1111</v>
      </c>
      <c r="H148" s="21">
        <v>709600000</v>
      </c>
      <c r="I148" s="21">
        <v>0</v>
      </c>
      <c r="J148" s="23" t="s">
        <v>51</v>
      </c>
      <c r="K148" s="24">
        <v>44811270</v>
      </c>
      <c r="L148" s="24">
        <v>44811270</v>
      </c>
      <c r="M148" s="24">
        <v>0</v>
      </c>
      <c r="N148" s="24">
        <f t="shared" si="12"/>
        <v>44811270</v>
      </c>
      <c r="O148" s="24">
        <v>0</v>
      </c>
      <c r="P148" s="24">
        <v>0</v>
      </c>
      <c r="Q148" s="24">
        <v>0</v>
      </c>
      <c r="R148" s="24">
        <v>16992503.949999999</v>
      </c>
      <c r="S148" s="24">
        <v>16992503.949999999</v>
      </c>
      <c r="T148" s="24">
        <v>27818766.050000001</v>
      </c>
      <c r="U148" s="24">
        <v>27818766.050000001</v>
      </c>
      <c r="V148" s="24">
        <v>0</v>
      </c>
      <c r="W148" s="24">
        <f t="shared" si="13"/>
        <v>27818766.050000001</v>
      </c>
      <c r="X148" s="25">
        <f t="shared" si="14"/>
        <v>0.37920157027462065</v>
      </c>
      <c r="Y148" s="25">
        <f t="shared" si="15"/>
        <v>0.37920157027462065</v>
      </c>
      <c r="Z148" s="25">
        <f t="shared" si="16"/>
        <v>0</v>
      </c>
      <c r="AA148" s="25">
        <f t="shared" si="17"/>
        <v>0.37920157027462065</v>
      </c>
    </row>
    <row r="149" spans="1:27" ht="16" customHeight="1" outlineLevel="2" x14ac:dyDescent="0.35">
      <c r="A149" s="21" t="s">
        <v>346</v>
      </c>
      <c r="B149" s="21" t="s">
        <v>31</v>
      </c>
      <c r="C149" s="21">
        <v>0</v>
      </c>
      <c r="D149" s="21" t="s">
        <v>52</v>
      </c>
      <c r="E149" s="21" t="s">
        <v>53</v>
      </c>
      <c r="F149" s="22" t="s">
        <v>34</v>
      </c>
      <c r="G149" s="21">
        <v>1112</v>
      </c>
      <c r="H149" s="21">
        <v>709600000</v>
      </c>
      <c r="I149" s="21">
        <v>0</v>
      </c>
      <c r="J149" s="23" t="s">
        <v>54</v>
      </c>
      <c r="K149" s="24">
        <v>100452120</v>
      </c>
      <c r="L149" s="24">
        <v>100452120</v>
      </c>
      <c r="M149" s="24">
        <v>0</v>
      </c>
      <c r="N149" s="24">
        <f t="shared" si="12"/>
        <v>100452120</v>
      </c>
      <c r="O149" s="24">
        <v>0</v>
      </c>
      <c r="P149" s="24">
        <v>59302573</v>
      </c>
      <c r="Q149" s="24">
        <v>0</v>
      </c>
      <c r="R149" s="24">
        <v>41149547</v>
      </c>
      <c r="S149" s="24">
        <v>41149547</v>
      </c>
      <c r="T149" s="24">
        <v>0</v>
      </c>
      <c r="U149" s="24">
        <v>0</v>
      </c>
      <c r="V149" s="24">
        <v>0</v>
      </c>
      <c r="W149" s="24">
        <f t="shared" si="13"/>
        <v>0</v>
      </c>
      <c r="X149" s="25">
        <f t="shared" si="14"/>
        <v>0.40964339030375863</v>
      </c>
      <c r="Y149" s="25">
        <f t="shared" si="15"/>
        <v>0.40964339030375863</v>
      </c>
      <c r="Z149" s="25">
        <f t="shared" si="16"/>
        <v>0.59035660969624137</v>
      </c>
      <c r="AA149" s="25">
        <f t="shared" si="17"/>
        <v>1</v>
      </c>
    </row>
    <row r="150" spans="1:27" ht="16" customHeight="1" outlineLevel="2" x14ac:dyDescent="0.35">
      <c r="A150" s="21" t="s">
        <v>346</v>
      </c>
      <c r="B150" s="21" t="s">
        <v>31</v>
      </c>
      <c r="C150" s="21">
        <v>0</v>
      </c>
      <c r="D150" s="21" t="s">
        <v>55</v>
      </c>
      <c r="E150" s="21" t="s">
        <v>53</v>
      </c>
      <c r="F150" s="22" t="s">
        <v>34</v>
      </c>
      <c r="G150" s="21">
        <v>1112</v>
      </c>
      <c r="H150" s="21">
        <v>709600000</v>
      </c>
      <c r="I150" s="21">
        <v>0</v>
      </c>
      <c r="J150" s="23" t="s">
        <v>56</v>
      </c>
      <c r="K150" s="24">
        <v>5522521</v>
      </c>
      <c r="L150" s="24">
        <v>5522521</v>
      </c>
      <c r="M150" s="24">
        <v>0</v>
      </c>
      <c r="N150" s="24">
        <f t="shared" si="12"/>
        <v>5522521</v>
      </c>
      <c r="O150" s="24">
        <v>0</v>
      </c>
      <c r="P150" s="24">
        <v>3298222</v>
      </c>
      <c r="Q150" s="24">
        <v>0</v>
      </c>
      <c r="R150" s="24">
        <v>2224299</v>
      </c>
      <c r="S150" s="24">
        <v>2224299</v>
      </c>
      <c r="T150" s="24">
        <v>0</v>
      </c>
      <c r="U150" s="24">
        <v>0</v>
      </c>
      <c r="V150" s="24">
        <v>0</v>
      </c>
      <c r="W150" s="24">
        <f t="shared" si="13"/>
        <v>0</v>
      </c>
      <c r="X150" s="25">
        <f t="shared" si="14"/>
        <v>0.40276877172581144</v>
      </c>
      <c r="Y150" s="25">
        <f t="shared" si="15"/>
        <v>0.40276877172581144</v>
      </c>
      <c r="Z150" s="25">
        <f t="shared" si="16"/>
        <v>0.59723122827418851</v>
      </c>
      <c r="AA150" s="25">
        <f t="shared" si="17"/>
        <v>1</v>
      </c>
    </row>
    <row r="151" spans="1:27" ht="16" customHeight="1" outlineLevel="2" x14ac:dyDescent="0.35">
      <c r="A151" s="21" t="s">
        <v>346</v>
      </c>
      <c r="B151" s="21" t="s">
        <v>31</v>
      </c>
      <c r="C151" s="21">
        <v>0</v>
      </c>
      <c r="D151" s="21" t="s">
        <v>57</v>
      </c>
      <c r="E151" s="21" t="s">
        <v>53</v>
      </c>
      <c r="F151" s="22" t="s">
        <v>34</v>
      </c>
      <c r="G151" s="21">
        <v>1112</v>
      </c>
      <c r="H151" s="21">
        <v>709600000</v>
      </c>
      <c r="I151" s="21">
        <v>0</v>
      </c>
      <c r="J151" s="23" t="s">
        <v>58</v>
      </c>
      <c r="K151" s="24">
        <v>20599107</v>
      </c>
      <c r="L151" s="24">
        <v>20599107</v>
      </c>
      <c r="M151" s="24">
        <v>0</v>
      </c>
      <c r="N151" s="24">
        <f t="shared" si="12"/>
        <v>20599107</v>
      </c>
      <c r="O151" s="24">
        <v>0</v>
      </c>
      <c r="P151" s="24">
        <v>13390914</v>
      </c>
      <c r="Q151" s="24">
        <v>0</v>
      </c>
      <c r="R151" s="24">
        <v>7208193</v>
      </c>
      <c r="S151" s="24">
        <v>7208193</v>
      </c>
      <c r="T151" s="24">
        <v>0</v>
      </c>
      <c r="U151" s="24">
        <v>0</v>
      </c>
      <c r="V151" s="24">
        <v>0</v>
      </c>
      <c r="W151" s="24">
        <f t="shared" si="13"/>
        <v>0</v>
      </c>
      <c r="X151" s="25">
        <f t="shared" si="14"/>
        <v>0.34992745073851989</v>
      </c>
      <c r="Y151" s="25">
        <f t="shared" si="15"/>
        <v>0.34992745073851989</v>
      </c>
      <c r="Z151" s="25">
        <f t="shared" si="16"/>
        <v>0.65007254926148017</v>
      </c>
      <c r="AA151" s="25">
        <f t="shared" si="17"/>
        <v>1</v>
      </c>
    </row>
    <row r="152" spans="1:27" ht="16" customHeight="1" outlineLevel="2" x14ac:dyDescent="0.35">
      <c r="A152" s="21" t="s">
        <v>346</v>
      </c>
      <c r="B152" s="21" t="s">
        <v>31</v>
      </c>
      <c r="C152" s="21">
        <v>0</v>
      </c>
      <c r="D152" s="21" t="s">
        <v>59</v>
      </c>
      <c r="E152" s="21" t="s">
        <v>53</v>
      </c>
      <c r="F152" s="22" t="s">
        <v>34</v>
      </c>
      <c r="G152" s="21">
        <v>1112</v>
      </c>
      <c r="H152" s="21">
        <v>709600000</v>
      </c>
      <c r="I152" s="21">
        <v>0</v>
      </c>
      <c r="J152" s="23" t="s">
        <v>60</v>
      </c>
      <c r="K152" s="24">
        <v>33135123</v>
      </c>
      <c r="L152" s="24">
        <v>33135123</v>
      </c>
      <c r="M152" s="24">
        <v>0</v>
      </c>
      <c r="N152" s="24">
        <f t="shared" si="12"/>
        <v>33135123</v>
      </c>
      <c r="O152" s="24">
        <v>0</v>
      </c>
      <c r="P152" s="24">
        <v>19789314</v>
      </c>
      <c r="Q152" s="24">
        <v>0</v>
      </c>
      <c r="R152" s="24">
        <v>13345809</v>
      </c>
      <c r="S152" s="24">
        <v>13345809</v>
      </c>
      <c r="T152" s="24">
        <v>0</v>
      </c>
      <c r="U152" s="24">
        <v>0</v>
      </c>
      <c r="V152" s="24">
        <v>0</v>
      </c>
      <c r="W152" s="24">
        <f t="shared" si="13"/>
        <v>0</v>
      </c>
      <c r="X152" s="25">
        <f t="shared" si="14"/>
        <v>0.40276926088368525</v>
      </c>
      <c r="Y152" s="25">
        <f t="shared" si="15"/>
        <v>0.40276926088368525</v>
      </c>
      <c r="Z152" s="25">
        <f t="shared" si="16"/>
        <v>0.59723073911631475</v>
      </c>
      <c r="AA152" s="25">
        <f t="shared" si="17"/>
        <v>1</v>
      </c>
    </row>
    <row r="153" spans="1:27" ht="16" customHeight="1" outlineLevel="2" x14ac:dyDescent="0.35">
      <c r="A153" s="21" t="s">
        <v>346</v>
      </c>
      <c r="B153" s="21" t="s">
        <v>31</v>
      </c>
      <c r="C153" s="21">
        <v>0</v>
      </c>
      <c r="D153" s="21" t="s">
        <v>61</v>
      </c>
      <c r="E153" s="21" t="s">
        <v>53</v>
      </c>
      <c r="F153" s="22" t="s">
        <v>34</v>
      </c>
      <c r="G153" s="21">
        <v>1112</v>
      </c>
      <c r="H153" s="21">
        <v>709600000</v>
      </c>
      <c r="I153" s="21">
        <v>0</v>
      </c>
      <c r="J153" s="23" t="s">
        <v>62</v>
      </c>
      <c r="K153" s="24">
        <v>16567562</v>
      </c>
      <c r="L153" s="24">
        <v>16567562</v>
      </c>
      <c r="M153" s="24">
        <v>0</v>
      </c>
      <c r="N153" s="24">
        <f t="shared" si="12"/>
        <v>16567562</v>
      </c>
      <c r="O153" s="24">
        <v>0</v>
      </c>
      <c r="P153" s="24">
        <v>9894668</v>
      </c>
      <c r="Q153" s="24">
        <v>0</v>
      </c>
      <c r="R153" s="24">
        <v>6672894</v>
      </c>
      <c r="S153" s="24">
        <v>6672894</v>
      </c>
      <c r="T153" s="24">
        <v>0</v>
      </c>
      <c r="U153" s="24">
        <v>0</v>
      </c>
      <c r="V153" s="24">
        <v>0</v>
      </c>
      <c r="W153" s="24">
        <f t="shared" si="13"/>
        <v>0</v>
      </c>
      <c r="X153" s="25">
        <f t="shared" si="14"/>
        <v>0.40276861495976296</v>
      </c>
      <c r="Y153" s="25">
        <f t="shared" si="15"/>
        <v>0.40276861495976296</v>
      </c>
      <c r="Z153" s="25">
        <f t="shared" si="16"/>
        <v>0.59723138504023709</v>
      </c>
      <c r="AA153" s="25">
        <f t="shared" si="17"/>
        <v>1</v>
      </c>
    </row>
    <row r="154" spans="1:27" ht="16" customHeight="1" outlineLevel="2" x14ac:dyDescent="0.35">
      <c r="A154" s="21" t="s">
        <v>346</v>
      </c>
      <c r="B154" s="21" t="s">
        <v>31</v>
      </c>
      <c r="C154" s="21">
        <v>0</v>
      </c>
      <c r="D154" s="21" t="s">
        <v>63</v>
      </c>
      <c r="E154" s="21" t="s">
        <v>53</v>
      </c>
      <c r="F154" s="22" t="s">
        <v>34</v>
      </c>
      <c r="G154" s="21">
        <v>1112</v>
      </c>
      <c r="H154" s="21">
        <v>709600000</v>
      </c>
      <c r="I154" s="21">
        <v>0</v>
      </c>
      <c r="J154" s="23" t="s">
        <v>64</v>
      </c>
      <c r="K154" s="24">
        <v>48814039</v>
      </c>
      <c r="L154" s="24">
        <v>48814039</v>
      </c>
      <c r="M154" s="24">
        <v>0</v>
      </c>
      <c r="N154" s="24">
        <f t="shared" si="12"/>
        <v>48814039</v>
      </c>
      <c r="O154" s="24">
        <v>0</v>
      </c>
      <c r="P154" s="24">
        <v>24158705.690000001</v>
      </c>
      <c r="Q154" s="24">
        <v>0</v>
      </c>
      <c r="R154" s="24">
        <v>24655333.309999999</v>
      </c>
      <c r="S154" s="24">
        <v>24655333.309999999</v>
      </c>
      <c r="T154" s="24">
        <v>0</v>
      </c>
      <c r="U154" s="24">
        <v>0</v>
      </c>
      <c r="V154" s="24">
        <v>0</v>
      </c>
      <c r="W154" s="24">
        <f t="shared" si="13"/>
        <v>0</v>
      </c>
      <c r="X154" s="25">
        <f t="shared" si="14"/>
        <v>0.50508693431412222</v>
      </c>
      <c r="Y154" s="25">
        <f t="shared" si="15"/>
        <v>0.50508693431412222</v>
      </c>
      <c r="Z154" s="25">
        <f t="shared" si="16"/>
        <v>0.49491306568587784</v>
      </c>
      <c r="AA154" s="25">
        <f t="shared" si="17"/>
        <v>1</v>
      </c>
    </row>
    <row r="155" spans="1:27" ht="16" customHeight="1" outlineLevel="2" x14ac:dyDescent="0.35">
      <c r="A155" s="21" t="s">
        <v>374</v>
      </c>
      <c r="B155" s="21" t="s">
        <v>274</v>
      </c>
      <c r="C155" s="21">
        <v>0</v>
      </c>
      <c r="D155" s="21" t="s">
        <v>32</v>
      </c>
      <c r="E155" s="21" t="s">
        <v>33</v>
      </c>
      <c r="F155" s="22">
        <v>280</v>
      </c>
      <c r="G155" s="21">
        <v>1111</v>
      </c>
      <c r="H155" s="21">
        <v>709120000</v>
      </c>
      <c r="I155" s="21">
        <v>0</v>
      </c>
      <c r="J155" s="23" t="s">
        <v>35</v>
      </c>
      <c r="K155" s="24">
        <v>280581883480</v>
      </c>
      <c r="L155" s="24">
        <v>280581883480</v>
      </c>
      <c r="M155" s="24">
        <v>0</v>
      </c>
      <c r="N155" s="24">
        <f t="shared" si="12"/>
        <v>280581883480</v>
      </c>
      <c r="O155" s="24">
        <v>0</v>
      </c>
      <c r="P155" s="24">
        <v>0</v>
      </c>
      <c r="Q155" s="24">
        <v>0</v>
      </c>
      <c r="R155" s="24">
        <v>118482543992.42</v>
      </c>
      <c r="S155" s="24">
        <v>118482543992.42</v>
      </c>
      <c r="T155" s="24">
        <v>162099339487.57999</v>
      </c>
      <c r="U155" s="24">
        <v>162099339487.57999</v>
      </c>
      <c r="V155" s="24">
        <v>0</v>
      </c>
      <c r="W155" s="24">
        <f t="shared" si="13"/>
        <v>162099339487.58002</v>
      </c>
      <c r="X155" s="25">
        <f t="shared" si="14"/>
        <v>0.42227439107224285</v>
      </c>
      <c r="Y155" s="25">
        <f t="shared" si="15"/>
        <v>0.42227439107224285</v>
      </c>
      <c r="Z155" s="25">
        <f t="shared" si="16"/>
        <v>0</v>
      </c>
      <c r="AA155" s="25">
        <f t="shared" si="17"/>
        <v>0.42227439107224285</v>
      </c>
    </row>
    <row r="156" spans="1:27" ht="16" customHeight="1" outlineLevel="2" x14ac:dyDescent="0.35">
      <c r="A156" s="21" t="s">
        <v>374</v>
      </c>
      <c r="B156" s="21" t="s">
        <v>274</v>
      </c>
      <c r="C156" s="21">
        <v>0</v>
      </c>
      <c r="D156" s="21" t="s">
        <v>36</v>
      </c>
      <c r="E156" s="21" t="s">
        <v>33</v>
      </c>
      <c r="F156" s="22">
        <v>280</v>
      </c>
      <c r="G156" s="21">
        <v>1111</v>
      </c>
      <c r="H156" s="21">
        <v>709120000</v>
      </c>
      <c r="I156" s="21">
        <v>0</v>
      </c>
      <c r="J156" s="23" t="s">
        <v>37</v>
      </c>
      <c r="K156" s="24">
        <v>25898587014</v>
      </c>
      <c r="L156" s="24">
        <v>25898587014</v>
      </c>
      <c r="M156" s="24">
        <v>0</v>
      </c>
      <c r="N156" s="24">
        <f t="shared" si="12"/>
        <v>25898587014</v>
      </c>
      <c r="O156" s="24">
        <v>0</v>
      </c>
      <c r="P156" s="24">
        <v>0</v>
      </c>
      <c r="Q156" s="24">
        <v>0</v>
      </c>
      <c r="R156" s="24">
        <v>14285923129.530001</v>
      </c>
      <c r="S156" s="24">
        <v>14285923129.530001</v>
      </c>
      <c r="T156" s="24">
        <v>11612663884.469999</v>
      </c>
      <c r="U156" s="24">
        <v>11612663884.469999</v>
      </c>
      <c r="V156" s="24">
        <v>0</v>
      </c>
      <c r="W156" s="24">
        <f t="shared" si="13"/>
        <v>11612663884.469999</v>
      </c>
      <c r="X156" s="25">
        <f t="shared" si="14"/>
        <v>0.55161013694714156</v>
      </c>
      <c r="Y156" s="25">
        <f t="shared" si="15"/>
        <v>0.55161013694714156</v>
      </c>
      <c r="Z156" s="25">
        <f t="shared" si="16"/>
        <v>0</v>
      </c>
      <c r="AA156" s="25">
        <f t="shared" si="17"/>
        <v>0.55161013694714156</v>
      </c>
    </row>
    <row r="157" spans="1:27" ht="16" customHeight="1" outlineLevel="2" x14ac:dyDescent="0.35">
      <c r="A157" s="21" t="s">
        <v>374</v>
      </c>
      <c r="B157" s="21" t="s">
        <v>274</v>
      </c>
      <c r="C157" s="21">
        <v>0</v>
      </c>
      <c r="D157" s="21" t="s">
        <v>375</v>
      </c>
      <c r="E157" s="21" t="s">
        <v>33</v>
      </c>
      <c r="F157" s="22">
        <v>280</v>
      </c>
      <c r="G157" s="21">
        <v>1111</v>
      </c>
      <c r="H157" s="21">
        <v>709120000</v>
      </c>
      <c r="I157" s="21">
        <v>0</v>
      </c>
      <c r="J157" s="23" t="s">
        <v>376</v>
      </c>
      <c r="K157" s="24">
        <v>316768535</v>
      </c>
      <c r="L157" s="24">
        <v>316768535</v>
      </c>
      <c r="M157" s="24">
        <v>0</v>
      </c>
      <c r="N157" s="24">
        <f t="shared" si="12"/>
        <v>316768535</v>
      </c>
      <c r="O157" s="24">
        <v>0</v>
      </c>
      <c r="P157" s="24">
        <v>0</v>
      </c>
      <c r="Q157" s="24">
        <v>0</v>
      </c>
      <c r="R157" s="24">
        <v>126135120.66</v>
      </c>
      <c r="S157" s="24">
        <v>126135120.66</v>
      </c>
      <c r="T157" s="24">
        <v>190633414.34</v>
      </c>
      <c r="U157" s="24">
        <v>190633414.34</v>
      </c>
      <c r="V157" s="24">
        <v>0</v>
      </c>
      <c r="W157" s="24">
        <f t="shared" si="13"/>
        <v>190633414.34</v>
      </c>
      <c r="X157" s="25">
        <f t="shared" si="14"/>
        <v>0.39819333905749194</v>
      </c>
      <c r="Y157" s="25">
        <f t="shared" si="15"/>
        <v>0.39819333905749194</v>
      </c>
      <c r="Z157" s="25">
        <f t="shared" si="16"/>
        <v>0</v>
      </c>
      <c r="AA157" s="25">
        <f t="shared" si="17"/>
        <v>0.39819333905749194</v>
      </c>
    </row>
    <row r="158" spans="1:27" ht="16" customHeight="1" outlineLevel="2" x14ac:dyDescent="0.35">
      <c r="A158" s="21" t="s">
        <v>374</v>
      </c>
      <c r="B158" s="21" t="s">
        <v>274</v>
      </c>
      <c r="C158" s="21">
        <v>0</v>
      </c>
      <c r="D158" s="21" t="s">
        <v>377</v>
      </c>
      <c r="E158" s="21" t="s">
        <v>33</v>
      </c>
      <c r="F158" s="22">
        <v>280</v>
      </c>
      <c r="G158" s="21">
        <v>1111</v>
      </c>
      <c r="H158" s="21">
        <v>709120000</v>
      </c>
      <c r="I158" s="21">
        <v>0</v>
      </c>
      <c r="J158" s="23" t="s">
        <v>378</v>
      </c>
      <c r="K158" s="24">
        <v>126808942</v>
      </c>
      <c r="L158" s="24">
        <v>126808942</v>
      </c>
      <c r="M158" s="24">
        <v>0</v>
      </c>
      <c r="N158" s="24">
        <f t="shared" si="12"/>
        <v>126808942</v>
      </c>
      <c r="O158" s="24">
        <v>0</v>
      </c>
      <c r="P158" s="24">
        <v>102742333.53</v>
      </c>
      <c r="Q158" s="24">
        <v>0</v>
      </c>
      <c r="R158" s="24">
        <v>24066608.469999999</v>
      </c>
      <c r="S158" s="24">
        <v>24066608.469999999</v>
      </c>
      <c r="T158" s="24">
        <v>0</v>
      </c>
      <c r="U158" s="24">
        <v>0</v>
      </c>
      <c r="V158" s="24">
        <v>0</v>
      </c>
      <c r="W158" s="24">
        <f t="shared" si="13"/>
        <v>0</v>
      </c>
      <c r="X158" s="25">
        <f t="shared" si="14"/>
        <v>0.18978636751026595</v>
      </c>
      <c r="Y158" s="25">
        <f t="shared" si="15"/>
        <v>0.18978636751026595</v>
      </c>
      <c r="Z158" s="25">
        <f t="shared" si="16"/>
        <v>0.8102136324897341</v>
      </c>
      <c r="AA158" s="25">
        <f t="shared" si="17"/>
        <v>1</v>
      </c>
    </row>
    <row r="159" spans="1:27" ht="16" customHeight="1" outlineLevel="2" x14ac:dyDescent="0.35">
      <c r="A159" s="21" t="s">
        <v>374</v>
      </c>
      <c r="B159" s="21" t="s">
        <v>274</v>
      </c>
      <c r="C159" s="21">
        <v>0</v>
      </c>
      <c r="D159" s="21" t="s">
        <v>42</v>
      </c>
      <c r="E159" s="21" t="s">
        <v>33</v>
      </c>
      <c r="F159" s="22">
        <v>280</v>
      </c>
      <c r="G159" s="21">
        <v>1111</v>
      </c>
      <c r="H159" s="21">
        <v>709120000</v>
      </c>
      <c r="I159" s="21">
        <v>0</v>
      </c>
      <c r="J159" s="23" t="s">
        <v>43</v>
      </c>
      <c r="K159" s="24">
        <v>71649158228</v>
      </c>
      <c r="L159" s="24">
        <v>71649158228</v>
      </c>
      <c r="M159" s="24">
        <v>0</v>
      </c>
      <c r="N159" s="24">
        <f t="shared" si="12"/>
        <v>71649158228</v>
      </c>
      <c r="O159" s="24">
        <v>0</v>
      </c>
      <c r="P159" s="24">
        <v>0</v>
      </c>
      <c r="Q159" s="24">
        <v>0</v>
      </c>
      <c r="R159" s="24">
        <v>28405759236.59</v>
      </c>
      <c r="S159" s="24">
        <v>28405759236.59</v>
      </c>
      <c r="T159" s="24">
        <v>43243398991.410004</v>
      </c>
      <c r="U159" s="24">
        <v>43243398991.410004</v>
      </c>
      <c r="V159" s="24">
        <v>0</v>
      </c>
      <c r="W159" s="24">
        <f t="shared" si="13"/>
        <v>43243398991.410004</v>
      </c>
      <c r="X159" s="25">
        <f t="shared" si="14"/>
        <v>0.39645628698383262</v>
      </c>
      <c r="Y159" s="25">
        <f t="shared" si="15"/>
        <v>0.39645628698383262</v>
      </c>
      <c r="Z159" s="25">
        <f t="shared" si="16"/>
        <v>0</v>
      </c>
      <c r="AA159" s="25">
        <f t="shared" si="17"/>
        <v>0.39645628698383262</v>
      </c>
    </row>
    <row r="160" spans="1:27" ht="16" customHeight="1" outlineLevel="2" x14ac:dyDescent="0.35">
      <c r="A160" s="21" t="s">
        <v>374</v>
      </c>
      <c r="B160" s="21" t="s">
        <v>274</v>
      </c>
      <c r="C160" s="21">
        <v>0</v>
      </c>
      <c r="D160" s="21" t="s">
        <v>44</v>
      </c>
      <c r="E160" s="21" t="s">
        <v>33</v>
      </c>
      <c r="F160" s="22">
        <v>280</v>
      </c>
      <c r="G160" s="21">
        <v>1111</v>
      </c>
      <c r="H160" s="21">
        <v>709120000</v>
      </c>
      <c r="I160" s="21">
        <v>0</v>
      </c>
      <c r="J160" s="23" t="s">
        <v>45</v>
      </c>
      <c r="K160" s="24">
        <v>8727732761</v>
      </c>
      <c r="L160" s="24">
        <v>8727732761</v>
      </c>
      <c r="M160" s="24">
        <v>0</v>
      </c>
      <c r="N160" s="24">
        <f t="shared" si="12"/>
        <v>8727732761</v>
      </c>
      <c r="O160" s="24">
        <v>0</v>
      </c>
      <c r="P160" s="24">
        <v>0</v>
      </c>
      <c r="Q160" s="24">
        <v>0</v>
      </c>
      <c r="R160" s="24">
        <v>3364790233.4699998</v>
      </c>
      <c r="S160" s="24">
        <v>3364790233.4699998</v>
      </c>
      <c r="T160" s="24">
        <v>5362942527.5299997</v>
      </c>
      <c r="U160" s="24">
        <v>5362942527.5299997</v>
      </c>
      <c r="V160" s="24">
        <v>0</v>
      </c>
      <c r="W160" s="24">
        <f t="shared" si="13"/>
        <v>5362942527.5300007</v>
      </c>
      <c r="X160" s="25">
        <f t="shared" si="14"/>
        <v>0.38552855886074028</v>
      </c>
      <c r="Y160" s="25">
        <f t="shared" si="15"/>
        <v>0.38552855886074028</v>
      </c>
      <c r="Z160" s="25">
        <f t="shared" si="16"/>
        <v>0</v>
      </c>
      <c r="AA160" s="25">
        <f t="shared" si="17"/>
        <v>0.38552855886074028</v>
      </c>
    </row>
    <row r="161" spans="1:27" ht="16" customHeight="1" outlineLevel="2" x14ac:dyDescent="0.35">
      <c r="A161" s="21" t="s">
        <v>374</v>
      </c>
      <c r="B161" s="21" t="s">
        <v>274</v>
      </c>
      <c r="C161" s="21">
        <v>0</v>
      </c>
      <c r="D161" s="21" t="s">
        <v>46</v>
      </c>
      <c r="E161" s="21" t="s">
        <v>33</v>
      </c>
      <c r="F161" s="22">
        <v>280</v>
      </c>
      <c r="G161" s="21">
        <v>1111</v>
      </c>
      <c r="H161" s="21">
        <v>709120000</v>
      </c>
      <c r="I161" s="21">
        <v>0</v>
      </c>
      <c r="J161" s="23" t="s">
        <v>47</v>
      </c>
      <c r="K161" s="24">
        <v>44014672017</v>
      </c>
      <c r="L161" s="24">
        <v>44014672017</v>
      </c>
      <c r="M161" s="24">
        <v>0</v>
      </c>
      <c r="N161" s="24">
        <f t="shared" si="12"/>
        <v>44014672017</v>
      </c>
      <c r="O161" s="24">
        <v>0</v>
      </c>
      <c r="P161" s="24">
        <v>0</v>
      </c>
      <c r="Q161" s="24">
        <v>0</v>
      </c>
      <c r="R161" s="24">
        <v>705176810.38</v>
      </c>
      <c r="S161" s="24">
        <v>705176810.38</v>
      </c>
      <c r="T161" s="24">
        <v>43309495206.620003</v>
      </c>
      <c r="U161" s="24">
        <v>43309495206.620003</v>
      </c>
      <c r="V161" s="24">
        <v>0</v>
      </c>
      <c r="W161" s="24">
        <f t="shared" si="13"/>
        <v>43309495206.620003</v>
      </c>
      <c r="X161" s="25">
        <f t="shared" si="14"/>
        <v>1.6021403274518009E-2</v>
      </c>
      <c r="Y161" s="25">
        <f t="shared" si="15"/>
        <v>1.6021403274518009E-2</v>
      </c>
      <c r="Z161" s="25">
        <f t="shared" si="16"/>
        <v>0</v>
      </c>
      <c r="AA161" s="25">
        <f t="shared" si="17"/>
        <v>1.6021403274518009E-2</v>
      </c>
    </row>
    <row r="162" spans="1:27" ht="16" customHeight="1" outlineLevel="2" x14ac:dyDescent="0.35">
      <c r="A162" s="21" t="s">
        <v>374</v>
      </c>
      <c r="B162" s="21" t="s">
        <v>274</v>
      </c>
      <c r="C162" s="21">
        <v>0</v>
      </c>
      <c r="D162" s="21" t="s">
        <v>48</v>
      </c>
      <c r="E162" s="21" t="s">
        <v>33</v>
      </c>
      <c r="F162" s="22">
        <v>280</v>
      </c>
      <c r="G162" s="21">
        <v>1111</v>
      </c>
      <c r="H162" s="21">
        <v>709120000</v>
      </c>
      <c r="I162" s="21">
        <v>0</v>
      </c>
      <c r="J162" s="23" t="s">
        <v>49</v>
      </c>
      <c r="K162" s="24">
        <v>44549977151</v>
      </c>
      <c r="L162" s="24">
        <v>44549977151</v>
      </c>
      <c r="M162" s="24">
        <v>0</v>
      </c>
      <c r="N162" s="24">
        <f t="shared" si="12"/>
        <v>44549977151</v>
      </c>
      <c r="O162" s="24">
        <v>0</v>
      </c>
      <c r="P162" s="24">
        <v>24412076.469999999</v>
      </c>
      <c r="Q162" s="24">
        <v>0</v>
      </c>
      <c r="R162" s="24">
        <v>43501925501.110001</v>
      </c>
      <c r="S162" s="24">
        <v>43501925501.110001</v>
      </c>
      <c r="T162" s="24">
        <v>1023639573.42</v>
      </c>
      <c r="U162" s="24">
        <v>1023639573.42</v>
      </c>
      <c r="V162" s="24">
        <v>0</v>
      </c>
      <c r="W162" s="24">
        <f t="shared" si="13"/>
        <v>1023639573.4199982</v>
      </c>
      <c r="X162" s="25">
        <f t="shared" si="14"/>
        <v>0.97647469837441936</v>
      </c>
      <c r="Y162" s="25">
        <f t="shared" si="15"/>
        <v>0.97647469837441936</v>
      </c>
      <c r="Z162" s="25">
        <f t="shared" si="16"/>
        <v>5.4797057217911567E-4</v>
      </c>
      <c r="AA162" s="25">
        <f t="shared" si="17"/>
        <v>0.9770226689465985</v>
      </c>
    </row>
    <row r="163" spans="1:27" ht="16" customHeight="1" outlineLevel="2" x14ac:dyDescent="0.35">
      <c r="A163" s="21" t="s">
        <v>374</v>
      </c>
      <c r="B163" s="21" t="s">
        <v>274</v>
      </c>
      <c r="C163" s="21">
        <v>0</v>
      </c>
      <c r="D163" s="21" t="s">
        <v>50</v>
      </c>
      <c r="E163" s="21" t="s">
        <v>33</v>
      </c>
      <c r="F163" s="22">
        <v>280</v>
      </c>
      <c r="G163" s="21">
        <v>1111</v>
      </c>
      <c r="H163" s="21">
        <v>709120000</v>
      </c>
      <c r="I163" s="21">
        <v>0</v>
      </c>
      <c r="J163" s="23" t="s">
        <v>51</v>
      </c>
      <c r="K163" s="24">
        <v>140394891552</v>
      </c>
      <c r="L163" s="24">
        <v>140394891552</v>
      </c>
      <c r="M163" s="24">
        <v>0</v>
      </c>
      <c r="N163" s="24">
        <f t="shared" si="12"/>
        <v>140394891552</v>
      </c>
      <c r="O163" s="24">
        <v>0</v>
      </c>
      <c r="P163" s="24">
        <v>0</v>
      </c>
      <c r="Q163" s="24">
        <v>0</v>
      </c>
      <c r="R163" s="24">
        <v>58308733155.019997</v>
      </c>
      <c r="S163" s="24">
        <v>58308733155.019997</v>
      </c>
      <c r="T163" s="24">
        <v>82086158396.979996</v>
      </c>
      <c r="U163" s="24">
        <v>82086158396.979996</v>
      </c>
      <c r="V163" s="24">
        <v>0</v>
      </c>
      <c r="W163" s="24">
        <f t="shared" si="13"/>
        <v>82086158396.980011</v>
      </c>
      <c r="X163" s="25">
        <f t="shared" si="14"/>
        <v>0.41531947858247664</v>
      </c>
      <c r="Y163" s="25">
        <f t="shared" si="15"/>
        <v>0.41531947858247664</v>
      </c>
      <c r="Z163" s="25">
        <f t="shared" si="16"/>
        <v>0</v>
      </c>
      <c r="AA163" s="25">
        <f t="shared" si="17"/>
        <v>0.41531947858247664</v>
      </c>
    </row>
    <row r="164" spans="1:27" ht="16" customHeight="1" outlineLevel="2" x14ac:dyDescent="0.35">
      <c r="A164" s="21" t="s">
        <v>374</v>
      </c>
      <c r="B164" s="21" t="s">
        <v>274</v>
      </c>
      <c r="C164" s="21">
        <v>0</v>
      </c>
      <c r="D164" s="21" t="s">
        <v>52</v>
      </c>
      <c r="E164" s="21" t="s">
        <v>53</v>
      </c>
      <c r="F164" s="22" t="s">
        <v>34</v>
      </c>
      <c r="G164" s="21">
        <v>1112</v>
      </c>
      <c r="H164" s="21">
        <v>709100000</v>
      </c>
      <c r="I164" s="21">
        <v>0</v>
      </c>
      <c r="J164" s="23" t="s">
        <v>54</v>
      </c>
      <c r="K164" s="24">
        <v>52771969637</v>
      </c>
      <c r="L164" s="24">
        <v>52771969637</v>
      </c>
      <c r="M164" s="24">
        <v>0</v>
      </c>
      <c r="N164" s="24">
        <f t="shared" si="12"/>
        <v>52771969637</v>
      </c>
      <c r="O164" s="24">
        <v>0</v>
      </c>
      <c r="P164" s="24">
        <v>28720542962</v>
      </c>
      <c r="Q164" s="24">
        <v>0</v>
      </c>
      <c r="R164" s="24">
        <v>24051426675</v>
      </c>
      <c r="S164" s="24">
        <v>24051426675</v>
      </c>
      <c r="T164" s="24">
        <v>0</v>
      </c>
      <c r="U164" s="24">
        <v>0</v>
      </c>
      <c r="V164" s="24">
        <v>0</v>
      </c>
      <c r="W164" s="24">
        <f t="shared" si="13"/>
        <v>0</v>
      </c>
      <c r="X164" s="25">
        <f t="shared" si="14"/>
        <v>0.455761398341608</v>
      </c>
      <c r="Y164" s="25">
        <f t="shared" si="15"/>
        <v>0.455761398341608</v>
      </c>
      <c r="Z164" s="25">
        <f t="shared" si="16"/>
        <v>0.544238601658392</v>
      </c>
      <c r="AA164" s="25">
        <f t="shared" si="17"/>
        <v>1</v>
      </c>
    </row>
    <row r="165" spans="1:27" ht="16" customHeight="1" outlineLevel="2" x14ac:dyDescent="0.35">
      <c r="A165" s="21" t="s">
        <v>374</v>
      </c>
      <c r="B165" s="21" t="s">
        <v>274</v>
      </c>
      <c r="C165" s="21">
        <v>0</v>
      </c>
      <c r="D165" s="21" t="s">
        <v>55</v>
      </c>
      <c r="E165" s="21" t="s">
        <v>53</v>
      </c>
      <c r="F165" s="22" t="s">
        <v>34</v>
      </c>
      <c r="G165" s="21">
        <v>1112</v>
      </c>
      <c r="H165" s="21">
        <v>709120000</v>
      </c>
      <c r="I165" s="21">
        <v>0</v>
      </c>
      <c r="J165" s="23" t="s">
        <v>56</v>
      </c>
      <c r="K165" s="24">
        <v>2903044074</v>
      </c>
      <c r="L165" s="24">
        <v>2903044074</v>
      </c>
      <c r="M165" s="24">
        <v>0</v>
      </c>
      <c r="N165" s="24">
        <f t="shared" si="12"/>
        <v>2903044074</v>
      </c>
      <c r="O165" s="24">
        <v>0</v>
      </c>
      <c r="P165" s="24">
        <v>1603148226</v>
      </c>
      <c r="Q165" s="24">
        <v>0</v>
      </c>
      <c r="R165" s="24">
        <v>1299895848</v>
      </c>
      <c r="S165" s="24">
        <v>1299895848</v>
      </c>
      <c r="T165" s="24">
        <v>0</v>
      </c>
      <c r="U165" s="24">
        <v>0</v>
      </c>
      <c r="V165" s="24">
        <v>0</v>
      </c>
      <c r="W165" s="24">
        <f t="shared" si="13"/>
        <v>0</v>
      </c>
      <c r="X165" s="25">
        <f t="shared" si="14"/>
        <v>0.44776993213503652</v>
      </c>
      <c r="Y165" s="25">
        <f t="shared" si="15"/>
        <v>0.44776993213503652</v>
      </c>
      <c r="Z165" s="25">
        <f t="shared" si="16"/>
        <v>0.55223006786496343</v>
      </c>
      <c r="AA165" s="25">
        <f t="shared" si="17"/>
        <v>1</v>
      </c>
    </row>
    <row r="166" spans="1:27" ht="16" customHeight="1" outlineLevel="2" x14ac:dyDescent="0.35">
      <c r="A166" s="21" t="s">
        <v>374</v>
      </c>
      <c r="B166" s="21" t="s">
        <v>274</v>
      </c>
      <c r="C166" s="21">
        <v>0</v>
      </c>
      <c r="D166" s="21" t="s">
        <v>57</v>
      </c>
      <c r="E166" s="21" t="s">
        <v>53</v>
      </c>
      <c r="F166" s="22" t="s">
        <v>34</v>
      </c>
      <c r="G166" s="21">
        <v>1112</v>
      </c>
      <c r="H166" s="21">
        <v>709120000</v>
      </c>
      <c r="I166" s="21">
        <v>0</v>
      </c>
      <c r="J166" s="23" t="s">
        <v>58</v>
      </c>
      <c r="K166" s="24">
        <v>2890680474</v>
      </c>
      <c r="L166" s="24">
        <v>2890680474</v>
      </c>
      <c r="M166" s="24">
        <v>0</v>
      </c>
      <c r="N166" s="24">
        <f t="shared" si="12"/>
        <v>2890680474</v>
      </c>
      <c r="O166" s="24">
        <v>0</v>
      </c>
      <c r="P166" s="24">
        <v>1432815232</v>
      </c>
      <c r="Q166" s="24">
        <v>0</v>
      </c>
      <c r="R166" s="24">
        <v>862865242</v>
      </c>
      <c r="S166" s="24">
        <v>862865242</v>
      </c>
      <c r="T166" s="24">
        <v>595000000</v>
      </c>
      <c r="U166" s="24">
        <v>595000000</v>
      </c>
      <c r="V166" s="24">
        <v>0</v>
      </c>
      <c r="W166" s="24">
        <f t="shared" si="13"/>
        <v>595000000</v>
      </c>
      <c r="X166" s="25">
        <f t="shared" si="14"/>
        <v>0.29849900387157074</v>
      </c>
      <c r="Y166" s="25">
        <f t="shared" si="15"/>
        <v>0.29849900387157074</v>
      </c>
      <c r="Z166" s="25">
        <f t="shared" si="16"/>
        <v>0.49566710844984246</v>
      </c>
      <c r="AA166" s="25">
        <f t="shared" si="17"/>
        <v>0.79416611232141321</v>
      </c>
    </row>
    <row r="167" spans="1:27" ht="16" customHeight="1" outlineLevel="2" x14ac:dyDescent="0.35">
      <c r="A167" s="21" t="s">
        <v>374</v>
      </c>
      <c r="B167" s="21" t="s">
        <v>274</v>
      </c>
      <c r="C167" s="21">
        <v>0</v>
      </c>
      <c r="D167" s="21" t="s">
        <v>59</v>
      </c>
      <c r="E167" s="21" t="s">
        <v>53</v>
      </c>
      <c r="F167" s="22" t="s">
        <v>34</v>
      </c>
      <c r="G167" s="21">
        <v>1112</v>
      </c>
      <c r="H167" s="21">
        <v>709120000</v>
      </c>
      <c r="I167" s="21">
        <v>0</v>
      </c>
      <c r="J167" s="23" t="s">
        <v>60</v>
      </c>
      <c r="K167" s="24">
        <v>17418264443</v>
      </c>
      <c r="L167" s="24">
        <v>17418264443</v>
      </c>
      <c r="M167" s="24">
        <v>0</v>
      </c>
      <c r="N167" s="24">
        <f t="shared" si="12"/>
        <v>17418264443</v>
      </c>
      <c r="O167" s="24">
        <v>0</v>
      </c>
      <c r="P167" s="24">
        <v>9619938624</v>
      </c>
      <c r="Q167" s="24">
        <v>0</v>
      </c>
      <c r="R167" s="24">
        <v>7798325819</v>
      </c>
      <c r="S167" s="24">
        <v>7798325819</v>
      </c>
      <c r="T167" s="24">
        <v>0</v>
      </c>
      <c r="U167" s="24">
        <v>0</v>
      </c>
      <c r="V167" s="24">
        <v>0</v>
      </c>
      <c r="W167" s="24">
        <f t="shared" si="13"/>
        <v>0</v>
      </c>
      <c r="X167" s="25">
        <f t="shared" si="14"/>
        <v>0.4477096925769759</v>
      </c>
      <c r="Y167" s="25">
        <f t="shared" si="15"/>
        <v>0.4477096925769759</v>
      </c>
      <c r="Z167" s="25">
        <f t="shared" si="16"/>
        <v>0.5522903074230241</v>
      </c>
      <c r="AA167" s="25">
        <f t="shared" si="17"/>
        <v>1</v>
      </c>
    </row>
    <row r="168" spans="1:27" ht="16" customHeight="1" outlineLevel="2" x14ac:dyDescent="0.35">
      <c r="A168" s="21" t="s">
        <v>374</v>
      </c>
      <c r="B168" s="21" t="s">
        <v>274</v>
      </c>
      <c r="C168" s="21">
        <v>0</v>
      </c>
      <c r="D168" s="21" t="s">
        <v>61</v>
      </c>
      <c r="E168" s="21" t="s">
        <v>53</v>
      </c>
      <c r="F168" s="22" t="s">
        <v>34</v>
      </c>
      <c r="G168" s="21">
        <v>1112</v>
      </c>
      <c r="H168" s="21">
        <v>709120000</v>
      </c>
      <c r="I168" s="21">
        <v>0</v>
      </c>
      <c r="J168" s="23" t="s">
        <v>62</v>
      </c>
      <c r="K168" s="24">
        <v>8709132222</v>
      </c>
      <c r="L168" s="24">
        <v>8709132222</v>
      </c>
      <c r="M168" s="24">
        <v>0</v>
      </c>
      <c r="N168" s="24">
        <f t="shared" si="12"/>
        <v>8709132222</v>
      </c>
      <c r="O168" s="24">
        <v>0</v>
      </c>
      <c r="P168" s="24">
        <v>4809423489</v>
      </c>
      <c r="Q168" s="24">
        <v>0</v>
      </c>
      <c r="R168" s="24">
        <v>3899708733</v>
      </c>
      <c r="S168" s="24">
        <v>3899708733</v>
      </c>
      <c r="T168" s="24">
        <v>0</v>
      </c>
      <c r="U168" s="24">
        <v>0</v>
      </c>
      <c r="V168" s="24">
        <v>0</v>
      </c>
      <c r="W168" s="24">
        <f t="shared" si="13"/>
        <v>0</v>
      </c>
      <c r="X168" s="25">
        <f t="shared" si="14"/>
        <v>0.4477723650984432</v>
      </c>
      <c r="Y168" s="25">
        <f t="shared" si="15"/>
        <v>0.4477723650984432</v>
      </c>
      <c r="Z168" s="25">
        <f t="shared" si="16"/>
        <v>0.5522276349015568</v>
      </c>
      <c r="AA168" s="25">
        <f t="shared" si="17"/>
        <v>1</v>
      </c>
    </row>
    <row r="169" spans="1:27" ht="16" customHeight="1" outlineLevel="2" x14ac:dyDescent="0.35">
      <c r="A169" s="21" t="s">
        <v>374</v>
      </c>
      <c r="B169" s="21" t="s">
        <v>274</v>
      </c>
      <c r="C169" s="21">
        <v>0</v>
      </c>
      <c r="D169" s="21" t="s">
        <v>63</v>
      </c>
      <c r="E169" s="21" t="s">
        <v>53</v>
      </c>
      <c r="F169" s="22" t="s">
        <v>34</v>
      </c>
      <c r="G169" s="21">
        <v>1112</v>
      </c>
      <c r="H169" s="21">
        <v>709120000</v>
      </c>
      <c r="I169" s="21">
        <v>0</v>
      </c>
      <c r="J169" s="23" t="s">
        <v>379</v>
      </c>
      <c r="K169" s="24">
        <v>40923418788</v>
      </c>
      <c r="L169" s="24">
        <v>40923418788</v>
      </c>
      <c r="M169" s="24">
        <v>-173788907.93000001</v>
      </c>
      <c r="N169" s="24">
        <f t="shared" si="12"/>
        <v>40923418788</v>
      </c>
      <c r="O169" s="24">
        <v>0</v>
      </c>
      <c r="P169" s="24">
        <v>12843555807.690001</v>
      </c>
      <c r="Q169" s="24">
        <v>0</v>
      </c>
      <c r="R169" s="24">
        <v>19079862980.310001</v>
      </c>
      <c r="S169" s="24">
        <v>19079862980.310001</v>
      </c>
      <c r="T169" s="24">
        <v>8826211092.0699997</v>
      </c>
      <c r="U169" s="24">
        <v>9000000000</v>
      </c>
      <c r="V169" s="24">
        <v>0</v>
      </c>
      <c r="W169" s="24">
        <f t="shared" si="13"/>
        <v>9000000000</v>
      </c>
      <c r="X169" s="25">
        <f t="shared" si="14"/>
        <v>0.46623335843839131</v>
      </c>
      <c r="Y169" s="25">
        <f t="shared" si="15"/>
        <v>0.46623335843839131</v>
      </c>
      <c r="Z169" s="25">
        <f t="shared" si="16"/>
        <v>0.31384366673334058</v>
      </c>
      <c r="AA169" s="25">
        <f t="shared" si="17"/>
        <v>0.78007702517173194</v>
      </c>
    </row>
    <row r="170" spans="1:27" ht="16" customHeight="1" outlineLevel="2" x14ac:dyDescent="0.35">
      <c r="A170" s="21" t="s">
        <v>374</v>
      </c>
      <c r="B170" s="21" t="s">
        <v>279</v>
      </c>
      <c r="C170" s="21">
        <v>0</v>
      </c>
      <c r="D170" s="21" t="s">
        <v>32</v>
      </c>
      <c r="E170" s="21" t="s">
        <v>33</v>
      </c>
      <c r="F170" s="22">
        <v>280</v>
      </c>
      <c r="G170" s="21">
        <v>1111</v>
      </c>
      <c r="H170" s="21">
        <v>709210000</v>
      </c>
      <c r="I170" s="21">
        <v>0</v>
      </c>
      <c r="J170" s="23" t="s">
        <v>35</v>
      </c>
      <c r="K170" s="24">
        <v>147474078495</v>
      </c>
      <c r="L170" s="24">
        <v>147474078495</v>
      </c>
      <c r="M170" s="24">
        <v>0</v>
      </c>
      <c r="N170" s="24">
        <f t="shared" si="12"/>
        <v>147474078495</v>
      </c>
      <c r="O170" s="24">
        <v>0</v>
      </c>
      <c r="P170" s="24">
        <v>0</v>
      </c>
      <c r="Q170" s="24">
        <v>0</v>
      </c>
      <c r="R170" s="24">
        <v>63012139289.959999</v>
      </c>
      <c r="S170" s="24">
        <v>63012139289.959999</v>
      </c>
      <c r="T170" s="24">
        <v>84461939205.039993</v>
      </c>
      <c r="U170" s="24">
        <v>84461939205.039993</v>
      </c>
      <c r="V170" s="24">
        <v>0</v>
      </c>
      <c r="W170" s="24">
        <f t="shared" si="13"/>
        <v>84461939205.040009</v>
      </c>
      <c r="X170" s="25">
        <f t="shared" si="14"/>
        <v>0.42727603340878906</v>
      </c>
      <c r="Y170" s="25">
        <f t="shared" si="15"/>
        <v>0.42727603340878906</v>
      </c>
      <c r="Z170" s="25">
        <f t="shared" si="16"/>
        <v>0</v>
      </c>
      <c r="AA170" s="25">
        <f t="shared" si="17"/>
        <v>0.42727603340878906</v>
      </c>
    </row>
    <row r="171" spans="1:27" ht="16" customHeight="1" outlineLevel="2" x14ac:dyDescent="0.35">
      <c r="A171" s="21" t="s">
        <v>374</v>
      </c>
      <c r="B171" s="21" t="s">
        <v>279</v>
      </c>
      <c r="C171" s="21">
        <v>0</v>
      </c>
      <c r="D171" s="21" t="s">
        <v>36</v>
      </c>
      <c r="E171" s="21" t="s">
        <v>33</v>
      </c>
      <c r="F171" s="22">
        <v>280</v>
      </c>
      <c r="G171" s="21">
        <v>1111</v>
      </c>
      <c r="H171" s="21">
        <v>709210000</v>
      </c>
      <c r="I171" s="21">
        <v>0</v>
      </c>
      <c r="J171" s="23" t="s">
        <v>37</v>
      </c>
      <c r="K171" s="24">
        <v>11910357423</v>
      </c>
      <c r="L171" s="24">
        <v>11910357423</v>
      </c>
      <c r="M171" s="24">
        <v>0</v>
      </c>
      <c r="N171" s="24">
        <f t="shared" si="12"/>
        <v>11910357423</v>
      </c>
      <c r="O171" s="24">
        <v>0</v>
      </c>
      <c r="P171" s="24">
        <v>0</v>
      </c>
      <c r="Q171" s="24">
        <v>0</v>
      </c>
      <c r="R171" s="24">
        <v>5457227158.8800001</v>
      </c>
      <c r="S171" s="24">
        <v>5457227158.8800001</v>
      </c>
      <c r="T171" s="24">
        <v>6453130264.1199999</v>
      </c>
      <c r="U171" s="24">
        <v>6453130264.1199999</v>
      </c>
      <c r="V171" s="24">
        <v>0</v>
      </c>
      <c r="W171" s="24">
        <f t="shared" si="13"/>
        <v>6453130264.1199999</v>
      </c>
      <c r="X171" s="25">
        <f t="shared" si="14"/>
        <v>0.45819172045513851</v>
      </c>
      <c r="Y171" s="25">
        <f t="shared" si="15"/>
        <v>0.45819172045513851</v>
      </c>
      <c r="Z171" s="25">
        <f t="shared" si="16"/>
        <v>0</v>
      </c>
      <c r="AA171" s="25">
        <f t="shared" si="17"/>
        <v>0.45819172045513851</v>
      </c>
    </row>
    <row r="172" spans="1:27" ht="16" customHeight="1" outlineLevel="2" x14ac:dyDescent="0.35">
      <c r="A172" s="21" t="s">
        <v>374</v>
      </c>
      <c r="B172" s="21" t="s">
        <v>279</v>
      </c>
      <c r="C172" s="21">
        <v>0</v>
      </c>
      <c r="D172" s="21" t="s">
        <v>375</v>
      </c>
      <c r="E172" s="21" t="s">
        <v>33</v>
      </c>
      <c r="F172" s="22">
        <v>280</v>
      </c>
      <c r="G172" s="21">
        <v>1111</v>
      </c>
      <c r="H172" s="21">
        <v>709210000</v>
      </c>
      <c r="I172" s="21">
        <v>0</v>
      </c>
      <c r="J172" s="23" t="s">
        <v>376</v>
      </c>
      <c r="K172" s="24">
        <v>106709109</v>
      </c>
      <c r="L172" s="24">
        <v>106709109</v>
      </c>
      <c r="M172" s="24">
        <v>0</v>
      </c>
      <c r="N172" s="24">
        <f t="shared" si="12"/>
        <v>106709109</v>
      </c>
      <c r="O172" s="24">
        <v>0</v>
      </c>
      <c r="P172" s="24">
        <v>0</v>
      </c>
      <c r="Q172" s="24">
        <v>0</v>
      </c>
      <c r="R172" s="24">
        <v>42171051.479999997</v>
      </c>
      <c r="S172" s="24">
        <v>42171051.479999997</v>
      </c>
      <c r="T172" s="24">
        <v>64538057.520000003</v>
      </c>
      <c r="U172" s="24">
        <v>64538057.520000003</v>
      </c>
      <c r="V172" s="24">
        <v>0</v>
      </c>
      <c r="W172" s="24">
        <f t="shared" si="13"/>
        <v>64538057.520000003</v>
      </c>
      <c r="X172" s="25">
        <f t="shared" si="14"/>
        <v>0.39519636022825377</v>
      </c>
      <c r="Y172" s="25">
        <f t="shared" si="15"/>
        <v>0.39519636022825377</v>
      </c>
      <c r="Z172" s="25">
        <f t="shared" si="16"/>
        <v>0</v>
      </c>
      <c r="AA172" s="25">
        <f t="shared" si="17"/>
        <v>0.39519636022825377</v>
      </c>
    </row>
    <row r="173" spans="1:27" ht="16" customHeight="1" outlineLevel="2" x14ac:dyDescent="0.35">
      <c r="A173" s="21" t="s">
        <v>374</v>
      </c>
      <c r="B173" s="21" t="s">
        <v>279</v>
      </c>
      <c r="C173" s="21">
        <v>0</v>
      </c>
      <c r="D173" s="21" t="s">
        <v>377</v>
      </c>
      <c r="E173" s="21" t="s">
        <v>33</v>
      </c>
      <c r="F173" s="22">
        <v>280</v>
      </c>
      <c r="G173" s="21">
        <v>1111</v>
      </c>
      <c r="H173" s="21">
        <v>709210000</v>
      </c>
      <c r="I173" s="21">
        <v>0</v>
      </c>
      <c r="J173" s="23" t="s">
        <v>378</v>
      </c>
      <c r="K173" s="24">
        <v>74122052</v>
      </c>
      <c r="L173" s="24">
        <v>74122052</v>
      </c>
      <c r="M173" s="24">
        <v>0</v>
      </c>
      <c r="N173" s="24">
        <f t="shared" si="12"/>
        <v>74122052</v>
      </c>
      <c r="O173" s="24">
        <v>0</v>
      </c>
      <c r="P173" s="24">
        <v>56740982.270000003</v>
      </c>
      <c r="Q173" s="24">
        <v>0</v>
      </c>
      <c r="R173" s="24">
        <v>17381069.73</v>
      </c>
      <c r="S173" s="24">
        <v>17381069.73</v>
      </c>
      <c r="T173" s="24">
        <v>0</v>
      </c>
      <c r="U173" s="24">
        <v>0</v>
      </c>
      <c r="V173" s="24">
        <v>0</v>
      </c>
      <c r="W173" s="24">
        <f t="shared" si="13"/>
        <v>0</v>
      </c>
      <c r="X173" s="25">
        <f t="shared" si="14"/>
        <v>0.23449256005486735</v>
      </c>
      <c r="Y173" s="25">
        <f t="shared" si="15"/>
        <v>0.23449256005486735</v>
      </c>
      <c r="Z173" s="25">
        <f t="shared" si="16"/>
        <v>0.76550743994513271</v>
      </c>
      <c r="AA173" s="25">
        <f t="shared" si="17"/>
        <v>1</v>
      </c>
    </row>
    <row r="174" spans="1:27" ht="16" customHeight="1" outlineLevel="2" x14ac:dyDescent="0.35">
      <c r="A174" s="21" t="s">
        <v>374</v>
      </c>
      <c r="B174" s="21" t="s">
        <v>279</v>
      </c>
      <c r="C174" s="21">
        <v>0</v>
      </c>
      <c r="D174" s="21" t="s">
        <v>42</v>
      </c>
      <c r="E174" s="21" t="s">
        <v>33</v>
      </c>
      <c r="F174" s="22">
        <v>280</v>
      </c>
      <c r="G174" s="21">
        <v>1111</v>
      </c>
      <c r="H174" s="21">
        <v>709210000</v>
      </c>
      <c r="I174" s="21">
        <v>0</v>
      </c>
      <c r="J174" s="23" t="s">
        <v>43</v>
      </c>
      <c r="K174" s="24">
        <v>42929723286</v>
      </c>
      <c r="L174" s="24">
        <v>42929723286</v>
      </c>
      <c r="M174" s="24">
        <v>0</v>
      </c>
      <c r="N174" s="24">
        <f t="shared" si="12"/>
        <v>42929723286</v>
      </c>
      <c r="O174" s="24">
        <v>0</v>
      </c>
      <c r="P174" s="24">
        <v>0</v>
      </c>
      <c r="Q174" s="24">
        <v>0</v>
      </c>
      <c r="R174" s="24">
        <v>16958670530.780001</v>
      </c>
      <c r="S174" s="24">
        <v>16958670530.780001</v>
      </c>
      <c r="T174" s="24">
        <v>25971052755.220001</v>
      </c>
      <c r="U174" s="24">
        <v>25971052755.220001</v>
      </c>
      <c r="V174" s="24">
        <v>0</v>
      </c>
      <c r="W174" s="24">
        <f t="shared" si="13"/>
        <v>25971052755.220001</v>
      </c>
      <c r="X174" s="25">
        <f t="shared" si="14"/>
        <v>0.39503330635980288</v>
      </c>
      <c r="Y174" s="25">
        <f t="shared" si="15"/>
        <v>0.39503330635980288</v>
      </c>
      <c r="Z174" s="25">
        <f t="shared" si="16"/>
        <v>0</v>
      </c>
      <c r="AA174" s="25">
        <f t="shared" si="17"/>
        <v>0.39503330635980288</v>
      </c>
    </row>
    <row r="175" spans="1:27" ht="16" customHeight="1" outlineLevel="2" x14ac:dyDescent="0.35">
      <c r="A175" s="21" t="s">
        <v>374</v>
      </c>
      <c r="B175" s="21" t="s">
        <v>279</v>
      </c>
      <c r="C175" s="21">
        <v>0</v>
      </c>
      <c r="D175" s="21" t="s">
        <v>44</v>
      </c>
      <c r="E175" s="21" t="s">
        <v>33</v>
      </c>
      <c r="F175" s="22">
        <v>280</v>
      </c>
      <c r="G175" s="21">
        <v>1111</v>
      </c>
      <c r="H175" s="21">
        <v>709210000</v>
      </c>
      <c r="I175" s="21">
        <v>0</v>
      </c>
      <c r="J175" s="23" t="s">
        <v>45</v>
      </c>
      <c r="K175" s="24">
        <v>6901002780</v>
      </c>
      <c r="L175" s="24">
        <v>6901002780</v>
      </c>
      <c r="M175" s="24">
        <v>0</v>
      </c>
      <c r="N175" s="24">
        <f t="shared" si="12"/>
        <v>6901002780</v>
      </c>
      <c r="O175" s="24">
        <v>0</v>
      </c>
      <c r="P175" s="24">
        <v>0</v>
      </c>
      <c r="Q175" s="24">
        <v>0</v>
      </c>
      <c r="R175" s="24">
        <v>2719158770.3899999</v>
      </c>
      <c r="S175" s="24">
        <v>2719158770.3899999</v>
      </c>
      <c r="T175" s="24">
        <v>4181844009.6100001</v>
      </c>
      <c r="U175" s="24">
        <v>4181844009.6100001</v>
      </c>
      <c r="V175" s="24">
        <v>0</v>
      </c>
      <c r="W175" s="24">
        <f t="shared" si="13"/>
        <v>4181844009.6100001</v>
      </c>
      <c r="X175" s="25">
        <f t="shared" si="14"/>
        <v>0.39402371757775179</v>
      </c>
      <c r="Y175" s="25">
        <f t="shared" si="15"/>
        <v>0.39402371757775179</v>
      </c>
      <c r="Z175" s="25">
        <f t="shared" si="16"/>
        <v>0</v>
      </c>
      <c r="AA175" s="25">
        <f t="shared" si="17"/>
        <v>0.39402371757775179</v>
      </c>
    </row>
    <row r="176" spans="1:27" ht="16" customHeight="1" outlineLevel="2" x14ac:dyDescent="0.35">
      <c r="A176" s="21" t="s">
        <v>374</v>
      </c>
      <c r="B176" s="21" t="s">
        <v>279</v>
      </c>
      <c r="C176" s="21">
        <v>0</v>
      </c>
      <c r="D176" s="21" t="s">
        <v>46</v>
      </c>
      <c r="E176" s="21" t="s">
        <v>33</v>
      </c>
      <c r="F176" s="22">
        <v>280</v>
      </c>
      <c r="G176" s="21">
        <v>1111</v>
      </c>
      <c r="H176" s="21">
        <v>709210000</v>
      </c>
      <c r="I176" s="21">
        <v>0</v>
      </c>
      <c r="J176" s="23" t="s">
        <v>47</v>
      </c>
      <c r="K176" s="24">
        <v>23636821502</v>
      </c>
      <c r="L176" s="24">
        <v>23636821502</v>
      </c>
      <c r="M176" s="24">
        <v>0</v>
      </c>
      <c r="N176" s="24">
        <f t="shared" si="12"/>
        <v>23636821502</v>
      </c>
      <c r="O176" s="24">
        <v>0</v>
      </c>
      <c r="P176" s="24">
        <v>0</v>
      </c>
      <c r="Q176" s="24">
        <v>0</v>
      </c>
      <c r="R176" s="24">
        <v>366345992.72000003</v>
      </c>
      <c r="S176" s="24">
        <v>366345992.72000003</v>
      </c>
      <c r="T176" s="24">
        <v>23270475509.279999</v>
      </c>
      <c r="U176" s="24">
        <v>23270475509.279999</v>
      </c>
      <c r="V176" s="24">
        <v>0</v>
      </c>
      <c r="W176" s="24">
        <f t="shared" si="13"/>
        <v>23270475509.279999</v>
      </c>
      <c r="X176" s="25">
        <f t="shared" si="14"/>
        <v>1.5498953304233487E-2</v>
      </c>
      <c r="Y176" s="25">
        <f t="shared" si="15"/>
        <v>1.5498953304233487E-2</v>
      </c>
      <c r="Z176" s="25">
        <f t="shared" si="16"/>
        <v>0</v>
      </c>
      <c r="AA176" s="25">
        <f t="shared" si="17"/>
        <v>1.5498953304233487E-2</v>
      </c>
    </row>
    <row r="177" spans="1:27" ht="16" customHeight="1" outlineLevel="2" x14ac:dyDescent="0.35">
      <c r="A177" s="21" t="s">
        <v>374</v>
      </c>
      <c r="B177" s="21" t="s">
        <v>279</v>
      </c>
      <c r="C177" s="21">
        <v>0</v>
      </c>
      <c r="D177" s="21" t="s">
        <v>48</v>
      </c>
      <c r="E177" s="21" t="s">
        <v>33</v>
      </c>
      <c r="F177" s="22">
        <v>280</v>
      </c>
      <c r="G177" s="21">
        <v>1111</v>
      </c>
      <c r="H177" s="21">
        <v>709210000</v>
      </c>
      <c r="I177" s="21">
        <v>0</v>
      </c>
      <c r="J177" s="23" t="s">
        <v>49</v>
      </c>
      <c r="K177" s="24">
        <v>21800890771</v>
      </c>
      <c r="L177" s="24">
        <v>21800890771</v>
      </c>
      <c r="M177" s="24">
        <v>0</v>
      </c>
      <c r="N177" s="24">
        <f t="shared" si="12"/>
        <v>21800890771</v>
      </c>
      <c r="O177" s="24">
        <v>0</v>
      </c>
      <c r="P177" s="24">
        <v>13755165.710000001</v>
      </c>
      <c r="Q177" s="24">
        <v>0</v>
      </c>
      <c r="R177" s="24">
        <v>21535446124.57</v>
      </c>
      <c r="S177" s="24">
        <v>21535446124.57</v>
      </c>
      <c r="T177" s="24">
        <v>251689480.72</v>
      </c>
      <c r="U177" s="24">
        <v>251689480.72</v>
      </c>
      <c r="V177" s="24">
        <v>0</v>
      </c>
      <c r="W177" s="24">
        <f t="shared" si="13"/>
        <v>251689480.72000122</v>
      </c>
      <c r="X177" s="25">
        <f t="shared" si="14"/>
        <v>0.9878241375906025</v>
      </c>
      <c r="Y177" s="25">
        <f t="shared" si="15"/>
        <v>0.9878241375906025</v>
      </c>
      <c r="Z177" s="25">
        <f t="shared" si="16"/>
        <v>6.3094512304503678E-4</v>
      </c>
      <c r="AA177" s="25">
        <f t="shared" si="17"/>
        <v>0.98845508271364757</v>
      </c>
    </row>
    <row r="178" spans="1:27" ht="16" customHeight="1" outlineLevel="2" x14ac:dyDescent="0.35">
      <c r="A178" s="21" t="s">
        <v>374</v>
      </c>
      <c r="B178" s="21" t="s">
        <v>279</v>
      </c>
      <c r="C178" s="21">
        <v>0</v>
      </c>
      <c r="D178" s="21" t="s">
        <v>50</v>
      </c>
      <c r="E178" s="21" t="s">
        <v>33</v>
      </c>
      <c r="F178" s="22">
        <v>280</v>
      </c>
      <c r="G178" s="21">
        <v>1111</v>
      </c>
      <c r="H178" s="21">
        <v>709210000</v>
      </c>
      <c r="I178" s="21">
        <v>0</v>
      </c>
      <c r="J178" s="23" t="s">
        <v>51</v>
      </c>
      <c r="K178" s="24">
        <v>50404321735</v>
      </c>
      <c r="L178" s="24">
        <v>50404321735</v>
      </c>
      <c r="M178" s="24">
        <v>0</v>
      </c>
      <c r="N178" s="24">
        <f t="shared" si="12"/>
        <v>50404321735</v>
      </c>
      <c r="O178" s="24">
        <v>0</v>
      </c>
      <c r="P178" s="24">
        <v>0</v>
      </c>
      <c r="Q178" s="24">
        <v>0</v>
      </c>
      <c r="R178" s="24">
        <v>21931658343.41</v>
      </c>
      <c r="S178" s="24">
        <v>21931658343.41</v>
      </c>
      <c r="T178" s="24">
        <v>28472663391.59</v>
      </c>
      <c r="U178" s="24">
        <v>28472663391.59</v>
      </c>
      <c r="V178" s="24">
        <v>0</v>
      </c>
      <c r="W178" s="24">
        <f t="shared" si="13"/>
        <v>28472663391.59</v>
      </c>
      <c r="X178" s="25">
        <f t="shared" si="14"/>
        <v>0.43511464073885131</v>
      </c>
      <c r="Y178" s="25">
        <f t="shared" si="15"/>
        <v>0.43511464073885131</v>
      </c>
      <c r="Z178" s="25">
        <f t="shared" si="16"/>
        <v>0</v>
      </c>
      <c r="AA178" s="25">
        <f t="shared" si="17"/>
        <v>0.43511464073885131</v>
      </c>
    </row>
    <row r="179" spans="1:27" ht="16" customHeight="1" outlineLevel="2" x14ac:dyDescent="0.35">
      <c r="A179" s="21" t="s">
        <v>374</v>
      </c>
      <c r="B179" s="21" t="s">
        <v>279</v>
      </c>
      <c r="C179" s="21">
        <v>0</v>
      </c>
      <c r="D179" s="21" t="s">
        <v>52</v>
      </c>
      <c r="E179" s="21" t="s">
        <v>53</v>
      </c>
      <c r="F179" s="22" t="s">
        <v>34</v>
      </c>
      <c r="G179" s="21">
        <v>1112</v>
      </c>
      <c r="H179" s="21">
        <v>709210000</v>
      </c>
      <c r="I179" s="21">
        <v>0</v>
      </c>
      <c r="J179" s="23" t="s">
        <v>54</v>
      </c>
      <c r="K179" s="24">
        <v>25794288547</v>
      </c>
      <c r="L179" s="24">
        <v>25794288547</v>
      </c>
      <c r="M179" s="24">
        <v>0</v>
      </c>
      <c r="N179" s="24">
        <f t="shared" si="12"/>
        <v>25794288547</v>
      </c>
      <c r="O179" s="24">
        <v>0</v>
      </c>
      <c r="P179" s="24">
        <v>13940990460</v>
      </c>
      <c r="Q179" s="24">
        <v>0</v>
      </c>
      <c r="R179" s="24">
        <v>11853298087</v>
      </c>
      <c r="S179" s="24">
        <v>11853298087</v>
      </c>
      <c r="T179" s="24">
        <v>0</v>
      </c>
      <c r="U179" s="24">
        <v>0</v>
      </c>
      <c r="V179" s="24">
        <v>0</v>
      </c>
      <c r="W179" s="24">
        <f t="shared" si="13"/>
        <v>0</v>
      </c>
      <c r="X179" s="25">
        <f t="shared" si="14"/>
        <v>0.4595318868904642</v>
      </c>
      <c r="Y179" s="25">
        <f t="shared" si="15"/>
        <v>0.4595318868904642</v>
      </c>
      <c r="Z179" s="25">
        <f t="shared" si="16"/>
        <v>0.5404681131095358</v>
      </c>
      <c r="AA179" s="25">
        <f t="shared" si="17"/>
        <v>1</v>
      </c>
    </row>
    <row r="180" spans="1:27" ht="16" customHeight="1" outlineLevel="2" x14ac:dyDescent="0.35">
      <c r="A180" s="21" t="s">
        <v>374</v>
      </c>
      <c r="B180" s="21" t="s">
        <v>279</v>
      </c>
      <c r="C180" s="21">
        <v>0</v>
      </c>
      <c r="D180" s="21" t="s">
        <v>55</v>
      </c>
      <c r="E180" s="21" t="s">
        <v>53</v>
      </c>
      <c r="F180" s="22" t="s">
        <v>34</v>
      </c>
      <c r="G180" s="21">
        <v>1112</v>
      </c>
      <c r="H180" s="21">
        <v>709210000</v>
      </c>
      <c r="I180" s="21">
        <v>0</v>
      </c>
      <c r="J180" s="23" t="s">
        <v>56</v>
      </c>
      <c r="K180" s="24">
        <v>1418776801</v>
      </c>
      <c r="L180" s="24">
        <v>1418776801</v>
      </c>
      <c r="M180" s="24">
        <v>0</v>
      </c>
      <c r="N180" s="24">
        <f t="shared" si="12"/>
        <v>1418776801</v>
      </c>
      <c r="O180" s="24">
        <v>0</v>
      </c>
      <c r="P180" s="24">
        <v>778173191</v>
      </c>
      <c r="Q180" s="24">
        <v>0</v>
      </c>
      <c r="R180" s="24">
        <v>640603610</v>
      </c>
      <c r="S180" s="24">
        <v>640603610</v>
      </c>
      <c r="T180" s="24">
        <v>0</v>
      </c>
      <c r="U180" s="24">
        <v>0</v>
      </c>
      <c r="V180" s="24">
        <v>0</v>
      </c>
      <c r="W180" s="24">
        <f t="shared" si="13"/>
        <v>0</v>
      </c>
      <c r="X180" s="25">
        <f t="shared" si="14"/>
        <v>0.45151824413007158</v>
      </c>
      <c r="Y180" s="25">
        <f t="shared" si="15"/>
        <v>0.45151824413007158</v>
      </c>
      <c r="Z180" s="25">
        <f t="shared" si="16"/>
        <v>0.54848175586992842</v>
      </c>
      <c r="AA180" s="25">
        <f t="shared" si="17"/>
        <v>1</v>
      </c>
    </row>
    <row r="181" spans="1:27" ht="16" customHeight="1" outlineLevel="2" x14ac:dyDescent="0.35">
      <c r="A181" s="21" t="s">
        <v>374</v>
      </c>
      <c r="B181" s="21" t="s">
        <v>279</v>
      </c>
      <c r="C181" s="21">
        <v>0</v>
      </c>
      <c r="D181" s="21" t="s">
        <v>57</v>
      </c>
      <c r="E181" s="21" t="s">
        <v>53</v>
      </c>
      <c r="F181" s="22" t="s">
        <v>34</v>
      </c>
      <c r="G181" s="21">
        <v>1112</v>
      </c>
      <c r="H181" s="21">
        <v>709210000</v>
      </c>
      <c r="I181" s="21">
        <v>0</v>
      </c>
      <c r="J181" s="23" t="s">
        <v>58</v>
      </c>
      <c r="K181" s="24">
        <v>1325521952</v>
      </c>
      <c r="L181" s="24">
        <v>1325521952</v>
      </c>
      <c r="M181" s="24">
        <v>0</v>
      </c>
      <c r="N181" s="24">
        <f t="shared" si="12"/>
        <v>1325521952</v>
      </c>
      <c r="O181" s="24">
        <v>0</v>
      </c>
      <c r="P181" s="24">
        <v>696698955</v>
      </c>
      <c r="Q181" s="24">
        <v>0</v>
      </c>
      <c r="R181" s="24">
        <v>373822997</v>
      </c>
      <c r="S181" s="24">
        <v>373822997</v>
      </c>
      <c r="T181" s="24">
        <v>255000000</v>
      </c>
      <c r="U181" s="24">
        <v>255000000</v>
      </c>
      <c r="V181" s="24">
        <v>0</v>
      </c>
      <c r="W181" s="24">
        <f t="shared" si="13"/>
        <v>255000000</v>
      </c>
      <c r="X181" s="25">
        <f t="shared" si="14"/>
        <v>0.28201946896161251</v>
      </c>
      <c r="Y181" s="25">
        <f t="shared" si="15"/>
        <v>0.28201946896161251</v>
      </c>
      <c r="Z181" s="25">
        <f t="shared" si="16"/>
        <v>0.52560348317792327</v>
      </c>
      <c r="AA181" s="25">
        <f t="shared" si="17"/>
        <v>0.80762295213953572</v>
      </c>
    </row>
    <row r="182" spans="1:27" ht="16" customHeight="1" outlineLevel="2" x14ac:dyDescent="0.35">
      <c r="A182" s="21" t="s">
        <v>374</v>
      </c>
      <c r="B182" s="21" t="s">
        <v>279</v>
      </c>
      <c r="C182" s="21">
        <v>0</v>
      </c>
      <c r="D182" s="21" t="s">
        <v>59</v>
      </c>
      <c r="E182" s="21" t="s">
        <v>53</v>
      </c>
      <c r="F182" s="22" t="s">
        <v>34</v>
      </c>
      <c r="G182" s="21">
        <v>1112</v>
      </c>
      <c r="H182" s="21">
        <v>709210000</v>
      </c>
      <c r="I182" s="21">
        <v>0</v>
      </c>
      <c r="J182" s="23" t="s">
        <v>60</v>
      </c>
      <c r="K182" s="24">
        <v>8512660805</v>
      </c>
      <c r="L182" s="24">
        <v>8512660805</v>
      </c>
      <c r="M182" s="24">
        <v>0</v>
      </c>
      <c r="N182" s="24">
        <f t="shared" si="12"/>
        <v>8512660805</v>
      </c>
      <c r="O182" s="24">
        <v>0</v>
      </c>
      <c r="P182" s="24">
        <v>4669061004</v>
      </c>
      <c r="Q182" s="24">
        <v>0</v>
      </c>
      <c r="R182" s="24">
        <v>3843599801</v>
      </c>
      <c r="S182" s="24">
        <v>3843599801</v>
      </c>
      <c r="T182" s="24">
        <v>0</v>
      </c>
      <c r="U182" s="24">
        <v>0</v>
      </c>
      <c r="V182" s="24">
        <v>0</v>
      </c>
      <c r="W182" s="24">
        <f t="shared" si="13"/>
        <v>0</v>
      </c>
      <c r="X182" s="25">
        <f t="shared" si="14"/>
        <v>0.45151567636084144</v>
      </c>
      <c r="Y182" s="25">
        <f t="shared" si="15"/>
        <v>0.45151567636084144</v>
      </c>
      <c r="Z182" s="25">
        <f t="shared" si="16"/>
        <v>0.54848432363915856</v>
      </c>
      <c r="AA182" s="25">
        <f t="shared" si="17"/>
        <v>1</v>
      </c>
    </row>
    <row r="183" spans="1:27" ht="16" customHeight="1" outlineLevel="2" x14ac:dyDescent="0.35">
      <c r="A183" s="21" t="s">
        <v>374</v>
      </c>
      <c r="B183" s="21" t="s">
        <v>279</v>
      </c>
      <c r="C183" s="21">
        <v>0</v>
      </c>
      <c r="D183" s="21" t="s">
        <v>61</v>
      </c>
      <c r="E183" s="21" t="s">
        <v>53</v>
      </c>
      <c r="F183" s="22" t="s">
        <v>34</v>
      </c>
      <c r="G183" s="21">
        <v>1112</v>
      </c>
      <c r="H183" s="21">
        <v>709210000</v>
      </c>
      <c r="I183" s="21">
        <v>0</v>
      </c>
      <c r="J183" s="23" t="s">
        <v>62</v>
      </c>
      <c r="K183" s="24">
        <v>4256330403</v>
      </c>
      <c r="L183" s="24">
        <v>4256330403</v>
      </c>
      <c r="M183" s="24">
        <v>0</v>
      </c>
      <c r="N183" s="24">
        <f t="shared" si="12"/>
        <v>4256330403</v>
      </c>
      <c r="O183" s="24">
        <v>0</v>
      </c>
      <c r="P183" s="24">
        <v>2334513168</v>
      </c>
      <c r="Q183" s="24">
        <v>0</v>
      </c>
      <c r="R183" s="24">
        <v>1921817235</v>
      </c>
      <c r="S183" s="24">
        <v>1921817235</v>
      </c>
      <c r="T183" s="24">
        <v>0</v>
      </c>
      <c r="U183" s="24">
        <v>0</v>
      </c>
      <c r="V183" s="24">
        <v>0</v>
      </c>
      <c r="W183" s="24">
        <f t="shared" si="13"/>
        <v>0</v>
      </c>
      <c r="X183" s="25">
        <f t="shared" si="14"/>
        <v>0.45151974894745972</v>
      </c>
      <c r="Y183" s="25">
        <f t="shared" si="15"/>
        <v>0.45151974894745972</v>
      </c>
      <c r="Z183" s="25">
        <f t="shared" si="16"/>
        <v>0.54848025105254028</v>
      </c>
      <c r="AA183" s="25">
        <f t="shared" si="17"/>
        <v>1</v>
      </c>
    </row>
    <row r="184" spans="1:27" ht="16" customHeight="1" outlineLevel="2" x14ac:dyDescent="0.35">
      <c r="A184" s="21" t="s">
        <v>374</v>
      </c>
      <c r="B184" s="21" t="s">
        <v>279</v>
      </c>
      <c r="C184" s="21">
        <v>0</v>
      </c>
      <c r="D184" s="21" t="s">
        <v>63</v>
      </c>
      <c r="E184" s="21" t="s">
        <v>53</v>
      </c>
      <c r="F184" s="22" t="s">
        <v>34</v>
      </c>
      <c r="G184" s="21">
        <v>1112</v>
      </c>
      <c r="H184" s="21">
        <v>709210000</v>
      </c>
      <c r="I184" s="21">
        <v>0</v>
      </c>
      <c r="J184" s="23" t="s">
        <v>64</v>
      </c>
      <c r="K184" s="24">
        <v>13921925408</v>
      </c>
      <c r="L184" s="24">
        <v>13921925408</v>
      </c>
      <c r="M184" s="24">
        <v>0</v>
      </c>
      <c r="N184" s="24">
        <f t="shared" si="12"/>
        <v>13921925408</v>
      </c>
      <c r="O184" s="24">
        <v>0</v>
      </c>
      <c r="P184" s="24">
        <v>4357019961.46</v>
      </c>
      <c r="Q184" s="24">
        <v>0</v>
      </c>
      <c r="R184" s="24">
        <v>9564905446.5400009</v>
      </c>
      <c r="S184" s="24">
        <v>9564905446.5400009</v>
      </c>
      <c r="T184" s="24">
        <v>0</v>
      </c>
      <c r="U184" s="24">
        <v>0</v>
      </c>
      <c r="V184" s="24">
        <v>0</v>
      </c>
      <c r="W184" s="24">
        <f t="shared" si="13"/>
        <v>0</v>
      </c>
      <c r="X184" s="25">
        <f t="shared" si="14"/>
        <v>0.6870389810481019</v>
      </c>
      <c r="Y184" s="25">
        <f t="shared" si="15"/>
        <v>0.6870389810481019</v>
      </c>
      <c r="Z184" s="25">
        <f t="shared" si="16"/>
        <v>0.31296101895189815</v>
      </c>
      <c r="AA184" s="25">
        <f t="shared" si="17"/>
        <v>1</v>
      </c>
    </row>
    <row r="185" spans="1:27" ht="16" customHeight="1" outlineLevel="2" x14ac:dyDescent="0.35">
      <c r="A185" s="21" t="s">
        <v>374</v>
      </c>
      <c r="B185" s="21" t="s">
        <v>317</v>
      </c>
      <c r="C185" s="21">
        <v>0</v>
      </c>
      <c r="D185" s="21" t="s">
        <v>32</v>
      </c>
      <c r="E185" s="21" t="s">
        <v>33</v>
      </c>
      <c r="F185" s="22">
        <v>280</v>
      </c>
      <c r="G185" s="21">
        <v>1111</v>
      </c>
      <c r="H185" s="21">
        <v>709300000</v>
      </c>
      <c r="I185" s="21">
        <v>0</v>
      </c>
      <c r="J185" s="23" t="s">
        <v>35</v>
      </c>
      <c r="K185" s="24">
        <v>86678235504</v>
      </c>
      <c r="L185" s="24">
        <v>86678235504</v>
      </c>
      <c r="M185" s="24">
        <v>0</v>
      </c>
      <c r="N185" s="24">
        <f t="shared" si="12"/>
        <v>86678235504</v>
      </c>
      <c r="O185" s="24">
        <v>0</v>
      </c>
      <c r="P185" s="24">
        <v>0</v>
      </c>
      <c r="Q185" s="24">
        <v>0</v>
      </c>
      <c r="R185" s="24">
        <v>36362637034.360001</v>
      </c>
      <c r="S185" s="24">
        <v>36362637034.360001</v>
      </c>
      <c r="T185" s="24">
        <v>50315598469.639999</v>
      </c>
      <c r="U185" s="24">
        <v>50315598469.639999</v>
      </c>
      <c r="V185" s="24">
        <v>0</v>
      </c>
      <c r="W185" s="24">
        <f t="shared" si="13"/>
        <v>50315598469.639999</v>
      </c>
      <c r="X185" s="25">
        <f t="shared" si="14"/>
        <v>0.41951288951517651</v>
      </c>
      <c r="Y185" s="25">
        <f t="shared" si="15"/>
        <v>0.41951288951517651</v>
      </c>
      <c r="Z185" s="25">
        <f t="shared" si="16"/>
        <v>0</v>
      </c>
      <c r="AA185" s="25">
        <f t="shared" si="17"/>
        <v>0.41951288951517651</v>
      </c>
    </row>
    <row r="186" spans="1:27" ht="16" customHeight="1" outlineLevel="2" x14ac:dyDescent="0.35">
      <c r="A186" s="21" t="s">
        <v>374</v>
      </c>
      <c r="B186" s="21" t="s">
        <v>317</v>
      </c>
      <c r="C186" s="21">
        <v>0</v>
      </c>
      <c r="D186" s="21" t="s">
        <v>36</v>
      </c>
      <c r="E186" s="21" t="s">
        <v>33</v>
      </c>
      <c r="F186" s="22">
        <v>280</v>
      </c>
      <c r="G186" s="21">
        <v>1111</v>
      </c>
      <c r="H186" s="21">
        <v>709300000</v>
      </c>
      <c r="I186" s="21">
        <v>0</v>
      </c>
      <c r="J186" s="23" t="s">
        <v>37</v>
      </c>
      <c r="K186" s="24">
        <v>5778933021</v>
      </c>
      <c r="L186" s="24">
        <v>5778933021</v>
      </c>
      <c r="M186" s="24">
        <v>0</v>
      </c>
      <c r="N186" s="24">
        <f t="shared" si="12"/>
        <v>5778933021</v>
      </c>
      <c r="O186" s="24">
        <v>0</v>
      </c>
      <c r="P186" s="24">
        <v>0</v>
      </c>
      <c r="Q186" s="24">
        <v>0</v>
      </c>
      <c r="R186" s="24">
        <v>2594054680.4299998</v>
      </c>
      <c r="S186" s="24">
        <v>2594054680.4299998</v>
      </c>
      <c r="T186" s="24">
        <v>3184878340.5700002</v>
      </c>
      <c r="U186" s="24">
        <v>3184878340.5700002</v>
      </c>
      <c r="V186" s="24">
        <v>0</v>
      </c>
      <c r="W186" s="24">
        <f t="shared" si="13"/>
        <v>3184878340.5700002</v>
      </c>
      <c r="X186" s="25">
        <f t="shared" si="14"/>
        <v>0.44888125039752036</v>
      </c>
      <c r="Y186" s="25">
        <f t="shared" si="15"/>
        <v>0.44888125039752036</v>
      </c>
      <c r="Z186" s="25">
        <f t="shared" si="16"/>
        <v>0</v>
      </c>
      <c r="AA186" s="25">
        <f t="shared" si="17"/>
        <v>0.44888125039752036</v>
      </c>
    </row>
    <row r="187" spans="1:27" ht="16" customHeight="1" outlineLevel="2" x14ac:dyDescent="0.35">
      <c r="A187" s="21" t="s">
        <v>374</v>
      </c>
      <c r="B187" s="21" t="s">
        <v>317</v>
      </c>
      <c r="C187" s="21">
        <v>0</v>
      </c>
      <c r="D187" s="21" t="s">
        <v>375</v>
      </c>
      <c r="E187" s="21" t="s">
        <v>33</v>
      </c>
      <c r="F187" s="22">
        <v>280</v>
      </c>
      <c r="G187" s="21">
        <v>1111</v>
      </c>
      <c r="H187" s="21">
        <v>709300000</v>
      </c>
      <c r="I187" s="21">
        <v>0</v>
      </c>
      <c r="J187" s="23" t="s">
        <v>376</v>
      </c>
      <c r="K187" s="24">
        <v>47424336</v>
      </c>
      <c r="L187" s="24">
        <v>47424336</v>
      </c>
      <c r="M187" s="24">
        <v>0</v>
      </c>
      <c r="N187" s="24">
        <f t="shared" si="12"/>
        <v>47424336</v>
      </c>
      <c r="O187" s="24">
        <v>0</v>
      </c>
      <c r="P187" s="24">
        <v>0</v>
      </c>
      <c r="Q187" s="24">
        <v>0</v>
      </c>
      <c r="R187" s="24">
        <v>19030461.879999999</v>
      </c>
      <c r="S187" s="24">
        <v>19030461.879999999</v>
      </c>
      <c r="T187" s="24">
        <v>28393874.120000001</v>
      </c>
      <c r="U187" s="24">
        <v>28393874.120000001</v>
      </c>
      <c r="V187" s="24">
        <v>0</v>
      </c>
      <c r="W187" s="24">
        <f t="shared" si="13"/>
        <v>28393874.120000001</v>
      </c>
      <c r="X187" s="25">
        <f t="shared" si="14"/>
        <v>0.40128051302605477</v>
      </c>
      <c r="Y187" s="25">
        <f t="shared" si="15"/>
        <v>0.40128051302605477</v>
      </c>
      <c r="Z187" s="25">
        <f t="shared" si="16"/>
        <v>0</v>
      </c>
      <c r="AA187" s="25">
        <f t="shared" si="17"/>
        <v>0.40128051302605477</v>
      </c>
    </row>
    <row r="188" spans="1:27" ht="16" customHeight="1" outlineLevel="2" x14ac:dyDescent="0.35">
      <c r="A188" s="21" t="s">
        <v>374</v>
      </c>
      <c r="B188" s="21" t="s">
        <v>317</v>
      </c>
      <c r="C188" s="21">
        <v>0</v>
      </c>
      <c r="D188" s="21" t="s">
        <v>377</v>
      </c>
      <c r="E188" s="21" t="s">
        <v>33</v>
      </c>
      <c r="F188" s="22">
        <v>280</v>
      </c>
      <c r="G188" s="21">
        <v>1111</v>
      </c>
      <c r="H188" s="21">
        <v>709300000</v>
      </c>
      <c r="I188" s="21">
        <v>0</v>
      </c>
      <c r="J188" s="23" t="s">
        <v>378</v>
      </c>
      <c r="K188" s="24">
        <v>35567272</v>
      </c>
      <c r="L188" s="24">
        <v>35567272</v>
      </c>
      <c r="M188" s="24">
        <v>0</v>
      </c>
      <c r="N188" s="24">
        <f t="shared" si="12"/>
        <v>35567272</v>
      </c>
      <c r="O188" s="24">
        <v>0</v>
      </c>
      <c r="P188" s="24">
        <v>28342265.030000001</v>
      </c>
      <c r="Q188" s="24">
        <v>0</v>
      </c>
      <c r="R188" s="24">
        <v>7225006.9699999997</v>
      </c>
      <c r="S188" s="24">
        <v>7225006.9699999997</v>
      </c>
      <c r="T188" s="24">
        <v>0</v>
      </c>
      <c r="U188" s="24">
        <v>0</v>
      </c>
      <c r="V188" s="24">
        <v>0</v>
      </c>
      <c r="W188" s="24">
        <f t="shared" si="13"/>
        <v>0</v>
      </c>
      <c r="X188" s="25">
        <f t="shared" si="14"/>
        <v>0.20313638251480179</v>
      </c>
      <c r="Y188" s="25">
        <f t="shared" si="15"/>
        <v>0.20313638251480179</v>
      </c>
      <c r="Z188" s="25">
        <f t="shared" si="16"/>
        <v>0.79686361748519818</v>
      </c>
      <c r="AA188" s="25">
        <f t="shared" si="17"/>
        <v>1</v>
      </c>
    </row>
    <row r="189" spans="1:27" ht="16" customHeight="1" outlineLevel="2" x14ac:dyDescent="0.35">
      <c r="A189" s="21" t="s">
        <v>374</v>
      </c>
      <c r="B189" s="21" t="s">
        <v>317</v>
      </c>
      <c r="C189" s="21">
        <v>0</v>
      </c>
      <c r="D189" s="21" t="s">
        <v>42</v>
      </c>
      <c r="E189" s="21" t="s">
        <v>33</v>
      </c>
      <c r="F189" s="22">
        <v>280</v>
      </c>
      <c r="G189" s="21">
        <v>1111</v>
      </c>
      <c r="H189" s="21">
        <v>709300000</v>
      </c>
      <c r="I189" s="21">
        <v>0</v>
      </c>
      <c r="J189" s="23" t="s">
        <v>43</v>
      </c>
      <c r="K189" s="24">
        <v>24010607867</v>
      </c>
      <c r="L189" s="24">
        <v>24010607867</v>
      </c>
      <c r="M189" s="24">
        <v>0</v>
      </c>
      <c r="N189" s="24">
        <f t="shared" si="12"/>
        <v>24010607867</v>
      </c>
      <c r="O189" s="24">
        <v>0</v>
      </c>
      <c r="P189" s="24">
        <v>0</v>
      </c>
      <c r="Q189" s="24">
        <v>0</v>
      </c>
      <c r="R189" s="24">
        <v>9454986592.6700001</v>
      </c>
      <c r="S189" s="24">
        <v>9454986592.6700001</v>
      </c>
      <c r="T189" s="24">
        <v>14555621274.33</v>
      </c>
      <c r="U189" s="24">
        <v>14555621274.33</v>
      </c>
      <c r="V189" s="24">
        <v>0</v>
      </c>
      <c r="W189" s="24">
        <f t="shared" si="13"/>
        <v>14555621274.33</v>
      </c>
      <c r="X189" s="25">
        <f t="shared" si="14"/>
        <v>0.39378372447058546</v>
      </c>
      <c r="Y189" s="25">
        <f t="shared" si="15"/>
        <v>0.39378372447058546</v>
      </c>
      <c r="Z189" s="25">
        <f t="shared" si="16"/>
        <v>0</v>
      </c>
      <c r="AA189" s="25">
        <f t="shared" si="17"/>
        <v>0.39378372447058546</v>
      </c>
    </row>
    <row r="190" spans="1:27" ht="16" customHeight="1" outlineLevel="2" x14ac:dyDescent="0.35">
      <c r="A190" s="21" t="s">
        <v>374</v>
      </c>
      <c r="B190" s="21" t="s">
        <v>317</v>
      </c>
      <c r="C190" s="21">
        <v>0</v>
      </c>
      <c r="D190" s="21" t="s">
        <v>44</v>
      </c>
      <c r="E190" s="21" t="s">
        <v>33</v>
      </c>
      <c r="F190" s="22">
        <v>280</v>
      </c>
      <c r="G190" s="21">
        <v>1111</v>
      </c>
      <c r="H190" s="21">
        <v>709300000</v>
      </c>
      <c r="I190" s="21">
        <v>0</v>
      </c>
      <c r="J190" s="23" t="s">
        <v>45</v>
      </c>
      <c r="K190" s="24">
        <v>3064592889</v>
      </c>
      <c r="L190" s="24">
        <v>3064592889</v>
      </c>
      <c r="M190" s="24">
        <v>0</v>
      </c>
      <c r="N190" s="24">
        <f t="shared" si="12"/>
        <v>3064592889</v>
      </c>
      <c r="O190" s="24">
        <v>0</v>
      </c>
      <c r="P190" s="24">
        <v>0</v>
      </c>
      <c r="Q190" s="24">
        <v>0</v>
      </c>
      <c r="R190" s="24">
        <v>1203721968.3599999</v>
      </c>
      <c r="S190" s="24">
        <v>1203721968.3599999</v>
      </c>
      <c r="T190" s="24">
        <v>1860870920.6400001</v>
      </c>
      <c r="U190" s="24">
        <v>1860870920.6400001</v>
      </c>
      <c r="V190" s="24">
        <v>0</v>
      </c>
      <c r="W190" s="24">
        <f t="shared" si="13"/>
        <v>1860870920.6400001</v>
      </c>
      <c r="X190" s="25">
        <f t="shared" si="14"/>
        <v>0.39278364597158077</v>
      </c>
      <c r="Y190" s="25">
        <f t="shared" si="15"/>
        <v>0.39278364597158077</v>
      </c>
      <c r="Z190" s="25">
        <f t="shared" si="16"/>
        <v>0</v>
      </c>
      <c r="AA190" s="25">
        <f t="shared" si="17"/>
        <v>0.39278364597158077</v>
      </c>
    </row>
    <row r="191" spans="1:27" ht="16" customHeight="1" outlineLevel="2" x14ac:dyDescent="0.35">
      <c r="A191" s="21" t="s">
        <v>374</v>
      </c>
      <c r="B191" s="21" t="s">
        <v>317</v>
      </c>
      <c r="C191" s="21">
        <v>0</v>
      </c>
      <c r="D191" s="21" t="s">
        <v>46</v>
      </c>
      <c r="E191" s="21" t="s">
        <v>33</v>
      </c>
      <c r="F191" s="22">
        <v>280</v>
      </c>
      <c r="G191" s="21">
        <v>1111</v>
      </c>
      <c r="H191" s="21">
        <v>709300000</v>
      </c>
      <c r="I191" s="21">
        <v>0</v>
      </c>
      <c r="J191" s="23" t="s">
        <v>47</v>
      </c>
      <c r="K191" s="24">
        <v>14504626011</v>
      </c>
      <c r="L191" s="24">
        <v>14504626011</v>
      </c>
      <c r="M191" s="24">
        <v>0</v>
      </c>
      <c r="N191" s="24">
        <f t="shared" si="12"/>
        <v>14504626011</v>
      </c>
      <c r="O191" s="24">
        <v>0</v>
      </c>
      <c r="P191" s="24">
        <v>0</v>
      </c>
      <c r="Q191" s="24">
        <v>0</v>
      </c>
      <c r="R191" s="24">
        <v>188663944.44</v>
      </c>
      <c r="S191" s="24">
        <v>188663944.44</v>
      </c>
      <c r="T191" s="24">
        <v>14315962066.559999</v>
      </c>
      <c r="U191" s="24">
        <v>14315962066.559999</v>
      </c>
      <c r="V191" s="24">
        <v>0</v>
      </c>
      <c r="W191" s="24">
        <f t="shared" si="13"/>
        <v>14315962066.559999</v>
      </c>
      <c r="X191" s="25">
        <f t="shared" si="14"/>
        <v>1.3007156771703129E-2</v>
      </c>
      <c r="Y191" s="25">
        <f t="shared" si="15"/>
        <v>1.3007156771703129E-2</v>
      </c>
      <c r="Z191" s="25">
        <f t="shared" si="16"/>
        <v>0</v>
      </c>
      <c r="AA191" s="25">
        <f t="shared" si="17"/>
        <v>1.3007156771703129E-2</v>
      </c>
    </row>
    <row r="192" spans="1:27" ht="16" customHeight="1" outlineLevel="2" x14ac:dyDescent="0.35">
      <c r="A192" s="21" t="s">
        <v>374</v>
      </c>
      <c r="B192" s="21" t="s">
        <v>317</v>
      </c>
      <c r="C192" s="21">
        <v>0</v>
      </c>
      <c r="D192" s="21" t="s">
        <v>48</v>
      </c>
      <c r="E192" s="21" t="s">
        <v>33</v>
      </c>
      <c r="F192" s="22">
        <v>280</v>
      </c>
      <c r="G192" s="21">
        <v>1111</v>
      </c>
      <c r="H192" s="21">
        <v>709300000</v>
      </c>
      <c r="I192" s="21">
        <v>0</v>
      </c>
      <c r="J192" s="23" t="s">
        <v>49</v>
      </c>
      <c r="K192" s="24">
        <v>13367293201</v>
      </c>
      <c r="L192" s="24">
        <v>13367293201</v>
      </c>
      <c r="M192" s="24">
        <v>0</v>
      </c>
      <c r="N192" s="24">
        <f t="shared" si="12"/>
        <v>13367293201</v>
      </c>
      <c r="O192" s="24">
        <v>0</v>
      </c>
      <c r="P192" s="24">
        <v>6552806.0599999996</v>
      </c>
      <c r="Q192" s="24">
        <v>0</v>
      </c>
      <c r="R192" s="24">
        <v>13152785110.65</v>
      </c>
      <c r="S192" s="24">
        <v>13152785110.65</v>
      </c>
      <c r="T192" s="24">
        <v>207955284.28999999</v>
      </c>
      <c r="U192" s="24">
        <v>207955284.28999999</v>
      </c>
      <c r="V192" s="24">
        <v>0</v>
      </c>
      <c r="W192" s="24">
        <f t="shared" si="13"/>
        <v>207955284.29000092</v>
      </c>
      <c r="X192" s="25">
        <f t="shared" si="14"/>
        <v>0.98395276537108101</v>
      </c>
      <c r="Y192" s="25">
        <f t="shared" si="15"/>
        <v>0.98395276537108101</v>
      </c>
      <c r="Z192" s="25">
        <f t="shared" si="16"/>
        <v>4.9021188968233209E-4</v>
      </c>
      <c r="AA192" s="25">
        <f t="shared" si="17"/>
        <v>0.98444297726076335</v>
      </c>
    </row>
    <row r="193" spans="1:27" ht="16" customHeight="1" outlineLevel="2" x14ac:dyDescent="0.35">
      <c r="A193" s="21" t="s">
        <v>374</v>
      </c>
      <c r="B193" s="21" t="s">
        <v>317</v>
      </c>
      <c r="C193" s="21">
        <v>0</v>
      </c>
      <c r="D193" s="21" t="s">
        <v>50</v>
      </c>
      <c r="E193" s="21" t="s">
        <v>33</v>
      </c>
      <c r="F193" s="22">
        <v>280</v>
      </c>
      <c r="G193" s="21">
        <v>1111</v>
      </c>
      <c r="H193" s="21">
        <v>709300000</v>
      </c>
      <c r="I193" s="21">
        <v>0</v>
      </c>
      <c r="J193" s="23" t="s">
        <v>51</v>
      </c>
      <c r="K193" s="24">
        <v>39419427030</v>
      </c>
      <c r="L193" s="24">
        <v>39419427030</v>
      </c>
      <c r="M193" s="24">
        <v>0</v>
      </c>
      <c r="N193" s="24">
        <f t="shared" si="12"/>
        <v>39419427030</v>
      </c>
      <c r="O193" s="24">
        <v>0</v>
      </c>
      <c r="P193" s="24">
        <v>0</v>
      </c>
      <c r="Q193" s="24">
        <v>0</v>
      </c>
      <c r="R193" s="24">
        <v>17783608095.389999</v>
      </c>
      <c r="S193" s="24">
        <v>17783608095.389999</v>
      </c>
      <c r="T193" s="24">
        <v>21635818934.610001</v>
      </c>
      <c r="U193" s="24">
        <v>21635818934.610001</v>
      </c>
      <c r="V193" s="24">
        <v>0</v>
      </c>
      <c r="W193" s="24">
        <f t="shared" si="13"/>
        <v>21635818934.610001</v>
      </c>
      <c r="X193" s="25">
        <f t="shared" si="14"/>
        <v>0.45113816803719281</v>
      </c>
      <c r="Y193" s="25">
        <f t="shared" si="15"/>
        <v>0.45113816803719281</v>
      </c>
      <c r="Z193" s="25">
        <f t="shared" si="16"/>
        <v>0</v>
      </c>
      <c r="AA193" s="25">
        <f t="shared" si="17"/>
        <v>0.45113816803719281</v>
      </c>
    </row>
    <row r="194" spans="1:27" ht="16" customHeight="1" outlineLevel="2" x14ac:dyDescent="0.35">
      <c r="A194" s="21" t="s">
        <v>374</v>
      </c>
      <c r="B194" s="21" t="s">
        <v>317</v>
      </c>
      <c r="C194" s="21">
        <v>0</v>
      </c>
      <c r="D194" s="21" t="s">
        <v>52</v>
      </c>
      <c r="E194" s="21" t="s">
        <v>53</v>
      </c>
      <c r="F194" s="22" t="s">
        <v>34</v>
      </c>
      <c r="G194" s="21">
        <v>1112</v>
      </c>
      <c r="H194" s="21">
        <v>709300000</v>
      </c>
      <c r="I194" s="21">
        <v>0</v>
      </c>
      <c r="J194" s="23" t="s">
        <v>54</v>
      </c>
      <c r="K194" s="24">
        <v>15829958439</v>
      </c>
      <c r="L194" s="24">
        <v>15829958439</v>
      </c>
      <c r="M194" s="24">
        <v>0</v>
      </c>
      <c r="N194" s="24">
        <f t="shared" si="12"/>
        <v>15829958439</v>
      </c>
      <c r="O194" s="24">
        <v>0</v>
      </c>
      <c r="P194" s="24">
        <v>8576038691</v>
      </c>
      <c r="Q194" s="24">
        <v>0</v>
      </c>
      <c r="R194" s="24">
        <v>7253919748</v>
      </c>
      <c r="S194" s="24">
        <v>7253919748</v>
      </c>
      <c r="T194" s="24">
        <v>0</v>
      </c>
      <c r="U194" s="24">
        <v>0</v>
      </c>
      <c r="V194" s="24">
        <v>0</v>
      </c>
      <c r="W194" s="24">
        <f t="shared" si="13"/>
        <v>0</v>
      </c>
      <c r="X194" s="25">
        <f t="shared" si="14"/>
        <v>0.45823997428373792</v>
      </c>
      <c r="Y194" s="25">
        <f t="shared" si="15"/>
        <v>0.45823997428373792</v>
      </c>
      <c r="Z194" s="25">
        <f t="shared" si="16"/>
        <v>0.54176002571626214</v>
      </c>
      <c r="AA194" s="25">
        <f t="shared" si="17"/>
        <v>1</v>
      </c>
    </row>
    <row r="195" spans="1:27" ht="16" customHeight="1" outlineLevel="2" x14ac:dyDescent="0.35">
      <c r="A195" s="21" t="s">
        <v>374</v>
      </c>
      <c r="B195" s="21" t="s">
        <v>317</v>
      </c>
      <c r="C195" s="21">
        <v>0</v>
      </c>
      <c r="D195" s="21" t="s">
        <v>55</v>
      </c>
      <c r="E195" s="21" t="s">
        <v>53</v>
      </c>
      <c r="F195" s="22" t="s">
        <v>34</v>
      </c>
      <c r="G195" s="21">
        <v>1112</v>
      </c>
      <c r="H195" s="21">
        <v>709300000</v>
      </c>
      <c r="I195" s="21">
        <v>0</v>
      </c>
      <c r="J195" s="23" t="s">
        <v>56</v>
      </c>
      <c r="K195" s="24">
        <v>870625811</v>
      </c>
      <c r="L195" s="24">
        <v>870625811</v>
      </c>
      <c r="M195" s="24">
        <v>0</v>
      </c>
      <c r="N195" s="24">
        <f t="shared" si="12"/>
        <v>870625811</v>
      </c>
      <c r="O195" s="24">
        <v>0</v>
      </c>
      <c r="P195" s="24">
        <v>478399722</v>
      </c>
      <c r="Q195" s="24">
        <v>0</v>
      </c>
      <c r="R195" s="24">
        <v>392226089</v>
      </c>
      <c r="S195" s="24">
        <v>392226089</v>
      </c>
      <c r="T195" s="24">
        <v>0</v>
      </c>
      <c r="U195" s="24">
        <v>0</v>
      </c>
      <c r="V195" s="24">
        <v>0</v>
      </c>
      <c r="W195" s="24">
        <f t="shared" si="13"/>
        <v>0</v>
      </c>
      <c r="X195" s="25">
        <f t="shared" si="14"/>
        <v>0.45051052248208617</v>
      </c>
      <c r="Y195" s="25">
        <f t="shared" si="15"/>
        <v>0.45051052248208617</v>
      </c>
      <c r="Z195" s="25">
        <f t="shared" si="16"/>
        <v>0.54948947751791388</v>
      </c>
      <c r="AA195" s="25">
        <f t="shared" si="17"/>
        <v>1</v>
      </c>
    </row>
    <row r="196" spans="1:27" ht="16" customHeight="1" outlineLevel="2" x14ac:dyDescent="0.35">
      <c r="A196" s="21" t="s">
        <v>374</v>
      </c>
      <c r="B196" s="21" t="s">
        <v>317</v>
      </c>
      <c r="C196" s="21">
        <v>0</v>
      </c>
      <c r="D196" s="21" t="s">
        <v>57</v>
      </c>
      <c r="E196" s="21" t="s">
        <v>53</v>
      </c>
      <c r="F196" s="22" t="s">
        <v>34</v>
      </c>
      <c r="G196" s="21">
        <v>1112</v>
      </c>
      <c r="H196" s="21">
        <v>709300000</v>
      </c>
      <c r="I196" s="21">
        <v>0</v>
      </c>
      <c r="J196" s="23" t="s">
        <v>58</v>
      </c>
      <c r="K196" s="24">
        <v>742317912</v>
      </c>
      <c r="L196" s="24">
        <v>742317912</v>
      </c>
      <c r="M196" s="24">
        <v>0</v>
      </c>
      <c r="N196" s="24">
        <f t="shared" si="12"/>
        <v>742317912</v>
      </c>
      <c r="O196" s="24">
        <v>0</v>
      </c>
      <c r="P196" s="24">
        <v>417095648</v>
      </c>
      <c r="Q196" s="24">
        <v>0</v>
      </c>
      <c r="R196" s="24">
        <v>210222264</v>
      </c>
      <c r="S196" s="24">
        <v>210222264</v>
      </c>
      <c r="T196" s="24">
        <v>115000000</v>
      </c>
      <c r="U196" s="24">
        <v>115000000</v>
      </c>
      <c r="V196" s="24">
        <v>0</v>
      </c>
      <c r="W196" s="24">
        <f t="shared" si="13"/>
        <v>115000000</v>
      </c>
      <c r="X196" s="25">
        <f t="shared" si="14"/>
        <v>0.28319707850455317</v>
      </c>
      <c r="Y196" s="25">
        <f t="shared" si="15"/>
        <v>0.28319707850455317</v>
      </c>
      <c r="Z196" s="25">
        <f t="shared" si="16"/>
        <v>0.5618827745598034</v>
      </c>
      <c r="AA196" s="25">
        <f t="shared" si="17"/>
        <v>0.84507985306435662</v>
      </c>
    </row>
    <row r="197" spans="1:27" ht="16" customHeight="1" outlineLevel="2" x14ac:dyDescent="0.35">
      <c r="A197" s="21" t="s">
        <v>374</v>
      </c>
      <c r="B197" s="21" t="s">
        <v>317</v>
      </c>
      <c r="C197" s="21">
        <v>0</v>
      </c>
      <c r="D197" s="21" t="s">
        <v>59</v>
      </c>
      <c r="E197" s="21" t="s">
        <v>53</v>
      </c>
      <c r="F197" s="22" t="s">
        <v>34</v>
      </c>
      <c r="G197" s="21">
        <v>1112</v>
      </c>
      <c r="H197" s="21">
        <v>709300000</v>
      </c>
      <c r="I197" s="21">
        <v>0</v>
      </c>
      <c r="J197" s="23" t="s">
        <v>60</v>
      </c>
      <c r="K197" s="24">
        <v>5223754866</v>
      </c>
      <c r="L197" s="24">
        <v>5223754866</v>
      </c>
      <c r="M197" s="24">
        <v>0</v>
      </c>
      <c r="N197" s="24">
        <f t="shared" si="12"/>
        <v>5223754866</v>
      </c>
      <c r="O197" s="24">
        <v>0</v>
      </c>
      <c r="P197" s="24">
        <v>2874135944</v>
      </c>
      <c r="Q197" s="24">
        <v>0</v>
      </c>
      <c r="R197" s="24">
        <v>2349618922</v>
      </c>
      <c r="S197" s="24">
        <v>2349618922</v>
      </c>
      <c r="T197" s="24">
        <v>0</v>
      </c>
      <c r="U197" s="24">
        <v>0</v>
      </c>
      <c r="V197" s="24">
        <v>0</v>
      </c>
      <c r="W197" s="24">
        <f t="shared" si="13"/>
        <v>0</v>
      </c>
      <c r="X197" s="25">
        <f t="shared" si="14"/>
        <v>0.44979501953528306</v>
      </c>
      <c r="Y197" s="25">
        <f t="shared" si="15"/>
        <v>0.44979501953528306</v>
      </c>
      <c r="Z197" s="25">
        <f t="shared" si="16"/>
        <v>0.55020498046471689</v>
      </c>
      <c r="AA197" s="25">
        <f t="shared" si="17"/>
        <v>1</v>
      </c>
    </row>
    <row r="198" spans="1:27" ht="16" customHeight="1" outlineLevel="2" x14ac:dyDescent="0.35">
      <c r="A198" s="21" t="s">
        <v>374</v>
      </c>
      <c r="B198" s="21" t="s">
        <v>317</v>
      </c>
      <c r="C198" s="21">
        <v>0</v>
      </c>
      <c r="D198" s="21" t="s">
        <v>61</v>
      </c>
      <c r="E198" s="21" t="s">
        <v>53</v>
      </c>
      <c r="F198" s="22" t="s">
        <v>34</v>
      </c>
      <c r="G198" s="21">
        <v>1112</v>
      </c>
      <c r="H198" s="21">
        <v>709300000</v>
      </c>
      <c r="I198" s="21">
        <v>0</v>
      </c>
      <c r="J198" s="23" t="s">
        <v>62</v>
      </c>
      <c r="K198" s="24">
        <v>2611877433</v>
      </c>
      <c r="L198" s="24">
        <v>2611877433</v>
      </c>
      <c r="M198" s="24">
        <v>0</v>
      </c>
      <c r="N198" s="24">
        <f t="shared" si="12"/>
        <v>2611877433</v>
      </c>
      <c r="O198" s="24">
        <v>0</v>
      </c>
      <c r="P198" s="24">
        <v>1434411396</v>
      </c>
      <c r="Q198" s="24">
        <v>0</v>
      </c>
      <c r="R198" s="24">
        <v>1177466037</v>
      </c>
      <c r="S198" s="24">
        <v>1177466037</v>
      </c>
      <c r="T198" s="24">
        <v>0</v>
      </c>
      <c r="U198" s="24">
        <v>0</v>
      </c>
      <c r="V198" s="24">
        <v>0</v>
      </c>
      <c r="W198" s="24">
        <f t="shared" si="13"/>
        <v>0</v>
      </c>
      <c r="X198" s="25">
        <f t="shared" si="14"/>
        <v>0.4508121331128328</v>
      </c>
      <c r="Y198" s="25">
        <f t="shared" si="15"/>
        <v>0.4508121331128328</v>
      </c>
      <c r="Z198" s="25">
        <f t="shared" si="16"/>
        <v>0.54918786688716725</v>
      </c>
      <c r="AA198" s="25">
        <f t="shared" si="17"/>
        <v>1</v>
      </c>
    </row>
    <row r="199" spans="1:27" ht="16" customHeight="1" outlineLevel="2" x14ac:dyDescent="0.35">
      <c r="A199" s="21" t="s">
        <v>374</v>
      </c>
      <c r="B199" s="21" t="s">
        <v>317</v>
      </c>
      <c r="C199" s="21">
        <v>0</v>
      </c>
      <c r="D199" s="21" t="s">
        <v>63</v>
      </c>
      <c r="E199" s="21" t="s">
        <v>53</v>
      </c>
      <c r="F199" s="22" t="s">
        <v>34</v>
      </c>
      <c r="G199" s="21">
        <v>1112</v>
      </c>
      <c r="H199" s="21">
        <v>709300000</v>
      </c>
      <c r="I199" s="21">
        <v>0</v>
      </c>
      <c r="J199" s="23" t="s">
        <v>64</v>
      </c>
      <c r="K199" s="24">
        <v>10520144346</v>
      </c>
      <c r="L199" s="24">
        <v>10520144346</v>
      </c>
      <c r="M199" s="24">
        <v>0</v>
      </c>
      <c r="N199" s="24">
        <f t="shared" si="12"/>
        <v>10520144346</v>
      </c>
      <c r="O199" s="24">
        <v>0</v>
      </c>
      <c r="P199" s="24">
        <v>4649603112.0200005</v>
      </c>
      <c r="Q199" s="24">
        <v>0</v>
      </c>
      <c r="R199" s="24">
        <v>5870541233.9799995</v>
      </c>
      <c r="S199" s="24">
        <v>5870541233.9799995</v>
      </c>
      <c r="T199" s="24">
        <v>0</v>
      </c>
      <c r="U199" s="24">
        <v>0</v>
      </c>
      <c r="V199" s="24">
        <v>0</v>
      </c>
      <c r="W199" s="24">
        <f t="shared" si="13"/>
        <v>0</v>
      </c>
      <c r="X199" s="25">
        <f t="shared" si="14"/>
        <v>0.5580285822040183</v>
      </c>
      <c r="Y199" s="25">
        <f t="shared" si="15"/>
        <v>0.5580285822040183</v>
      </c>
      <c r="Z199" s="25">
        <f t="shared" si="16"/>
        <v>0.4419714177959817</v>
      </c>
      <c r="AA199" s="25">
        <f t="shared" si="17"/>
        <v>1</v>
      </c>
    </row>
    <row r="200" spans="1:27" ht="16" customHeight="1" outlineLevel="2" x14ac:dyDescent="0.35">
      <c r="A200" s="21" t="s">
        <v>374</v>
      </c>
      <c r="B200" s="21" t="s">
        <v>441</v>
      </c>
      <c r="C200" s="21">
        <v>0</v>
      </c>
      <c r="D200" s="21" t="s">
        <v>32</v>
      </c>
      <c r="E200" s="21" t="s">
        <v>33</v>
      </c>
      <c r="F200" s="22">
        <v>280</v>
      </c>
      <c r="G200" s="21">
        <v>1111</v>
      </c>
      <c r="H200" s="21">
        <v>709500000</v>
      </c>
      <c r="I200" s="21">
        <v>0</v>
      </c>
      <c r="J200" s="23" t="s">
        <v>35</v>
      </c>
      <c r="K200" s="24">
        <v>71518634935</v>
      </c>
      <c r="L200" s="24">
        <v>71518634935</v>
      </c>
      <c r="M200" s="24">
        <v>0</v>
      </c>
      <c r="N200" s="24">
        <f t="shared" si="12"/>
        <v>71518634935</v>
      </c>
      <c r="O200" s="24">
        <v>0</v>
      </c>
      <c r="P200" s="24">
        <v>0</v>
      </c>
      <c r="Q200" s="24">
        <v>0</v>
      </c>
      <c r="R200" s="24">
        <v>30219939130.459999</v>
      </c>
      <c r="S200" s="24">
        <v>30219939130.459999</v>
      </c>
      <c r="T200" s="24">
        <v>41298695804.540001</v>
      </c>
      <c r="U200" s="24">
        <v>41298695804.540001</v>
      </c>
      <c r="V200" s="24">
        <v>0</v>
      </c>
      <c r="W200" s="24">
        <f t="shared" si="13"/>
        <v>41298695804.540001</v>
      </c>
      <c r="X200" s="25">
        <f t="shared" si="14"/>
        <v>0.4225463637263982</v>
      </c>
      <c r="Y200" s="25">
        <f t="shared" si="15"/>
        <v>0.4225463637263982</v>
      </c>
      <c r="Z200" s="25">
        <f t="shared" si="16"/>
        <v>0</v>
      </c>
      <c r="AA200" s="25">
        <f t="shared" si="17"/>
        <v>0.4225463637263982</v>
      </c>
    </row>
    <row r="201" spans="1:27" ht="16" customHeight="1" outlineLevel="2" x14ac:dyDescent="0.35">
      <c r="A201" s="21" t="s">
        <v>374</v>
      </c>
      <c r="B201" s="21" t="s">
        <v>441</v>
      </c>
      <c r="C201" s="21">
        <v>0</v>
      </c>
      <c r="D201" s="21" t="s">
        <v>36</v>
      </c>
      <c r="E201" s="21" t="s">
        <v>33</v>
      </c>
      <c r="F201" s="22">
        <v>280</v>
      </c>
      <c r="G201" s="21">
        <v>1111</v>
      </c>
      <c r="H201" s="21">
        <v>709500000</v>
      </c>
      <c r="I201" s="21">
        <v>0</v>
      </c>
      <c r="J201" s="23" t="s">
        <v>37</v>
      </c>
      <c r="K201" s="24">
        <v>6261240677</v>
      </c>
      <c r="L201" s="24">
        <v>6261240677</v>
      </c>
      <c r="M201" s="24">
        <v>0</v>
      </c>
      <c r="N201" s="24">
        <f t="shared" si="12"/>
        <v>6261240677</v>
      </c>
      <c r="O201" s="24">
        <v>0</v>
      </c>
      <c r="P201" s="24">
        <v>0</v>
      </c>
      <c r="Q201" s="24">
        <v>0</v>
      </c>
      <c r="R201" s="24">
        <v>2853292972.3000002</v>
      </c>
      <c r="S201" s="24">
        <v>2853292972.3000002</v>
      </c>
      <c r="T201" s="24">
        <v>3407947704.6999998</v>
      </c>
      <c r="U201" s="24">
        <v>3407947704.6999998</v>
      </c>
      <c r="V201" s="24">
        <v>0</v>
      </c>
      <c r="W201" s="24">
        <f t="shared" si="13"/>
        <v>3407947704.6999998</v>
      </c>
      <c r="X201" s="25">
        <f t="shared" si="14"/>
        <v>0.4557072822294258</v>
      </c>
      <c r="Y201" s="25">
        <f t="shared" si="15"/>
        <v>0.4557072822294258</v>
      </c>
      <c r="Z201" s="25">
        <f t="shared" si="16"/>
        <v>0</v>
      </c>
      <c r="AA201" s="25">
        <f t="shared" si="17"/>
        <v>0.4557072822294258</v>
      </c>
    </row>
    <row r="202" spans="1:27" ht="16" customHeight="1" outlineLevel="2" x14ac:dyDescent="0.35">
      <c r="A202" s="21" t="s">
        <v>374</v>
      </c>
      <c r="B202" s="21" t="s">
        <v>441</v>
      </c>
      <c r="C202" s="21">
        <v>0</v>
      </c>
      <c r="D202" s="21" t="s">
        <v>375</v>
      </c>
      <c r="E202" s="21" t="s">
        <v>33</v>
      </c>
      <c r="F202" s="22">
        <v>280</v>
      </c>
      <c r="G202" s="21">
        <v>1111</v>
      </c>
      <c r="H202" s="21">
        <v>709500000</v>
      </c>
      <c r="I202" s="21">
        <v>0</v>
      </c>
      <c r="J202" s="23" t="s">
        <v>376</v>
      </c>
      <c r="K202" s="24">
        <v>5676630</v>
      </c>
      <c r="L202" s="24">
        <v>5676630</v>
      </c>
      <c r="M202" s="24">
        <v>0</v>
      </c>
      <c r="N202" s="24">
        <f t="shared" si="12"/>
        <v>5676630</v>
      </c>
      <c r="O202" s="24">
        <v>0</v>
      </c>
      <c r="P202" s="24">
        <v>0</v>
      </c>
      <c r="Q202" s="24">
        <v>0</v>
      </c>
      <c r="R202" s="24">
        <v>2257236.83</v>
      </c>
      <c r="S202" s="24">
        <v>2257236.83</v>
      </c>
      <c r="T202" s="24">
        <v>3419393.17</v>
      </c>
      <c r="U202" s="24">
        <v>3419393.17</v>
      </c>
      <c r="V202" s="24">
        <v>0</v>
      </c>
      <c r="W202" s="24">
        <f t="shared" si="13"/>
        <v>3419393.17</v>
      </c>
      <c r="X202" s="25">
        <f t="shared" si="14"/>
        <v>0.39763677216940335</v>
      </c>
      <c r="Y202" s="25">
        <f t="shared" si="15"/>
        <v>0.39763677216940335</v>
      </c>
      <c r="Z202" s="25">
        <f t="shared" si="16"/>
        <v>0</v>
      </c>
      <c r="AA202" s="25">
        <f t="shared" si="17"/>
        <v>0.39763677216940335</v>
      </c>
    </row>
    <row r="203" spans="1:27" ht="16" customHeight="1" outlineLevel="2" x14ac:dyDescent="0.35">
      <c r="A203" s="21" t="s">
        <v>374</v>
      </c>
      <c r="B203" s="21" t="s">
        <v>441</v>
      </c>
      <c r="C203" s="21">
        <v>0</v>
      </c>
      <c r="D203" s="21" t="s">
        <v>377</v>
      </c>
      <c r="E203" s="21" t="s">
        <v>33</v>
      </c>
      <c r="F203" s="22">
        <v>280</v>
      </c>
      <c r="G203" s="21">
        <v>1111</v>
      </c>
      <c r="H203" s="21">
        <v>709500000</v>
      </c>
      <c r="I203" s="21">
        <v>0</v>
      </c>
      <c r="J203" s="23" t="s">
        <v>378</v>
      </c>
      <c r="K203" s="24">
        <v>20508540</v>
      </c>
      <c r="L203" s="24">
        <v>20508540</v>
      </c>
      <c r="M203" s="24">
        <v>0</v>
      </c>
      <c r="N203" s="24">
        <f t="shared" si="12"/>
        <v>20508540</v>
      </c>
      <c r="O203" s="24">
        <v>0</v>
      </c>
      <c r="P203" s="24">
        <v>13824088.460000001</v>
      </c>
      <c r="Q203" s="24">
        <v>0</v>
      </c>
      <c r="R203" s="24">
        <v>6684451.54</v>
      </c>
      <c r="S203" s="24">
        <v>6684451.54</v>
      </c>
      <c r="T203" s="24">
        <v>0</v>
      </c>
      <c r="U203" s="24">
        <v>0</v>
      </c>
      <c r="V203" s="24">
        <v>0</v>
      </c>
      <c r="W203" s="24">
        <f t="shared" si="13"/>
        <v>0</v>
      </c>
      <c r="X203" s="25">
        <f t="shared" si="14"/>
        <v>0.32593502706677319</v>
      </c>
      <c r="Y203" s="25">
        <f t="shared" si="15"/>
        <v>0.32593502706677319</v>
      </c>
      <c r="Z203" s="25">
        <f t="shared" si="16"/>
        <v>0.67406497293322687</v>
      </c>
      <c r="AA203" s="25">
        <f t="shared" si="17"/>
        <v>1</v>
      </c>
    </row>
    <row r="204" spans="1:27" ht="16" customHeight="1" outlineLevel="2" x14ac:dyDescent="0.35">
      <c r="A204" s="21" t="s">
        <v>374</v>
      </c>
      <c r="B204" s="21" t="s">
        <v>441</v>
      </c>
      <c r="C204" s="21">
        <v>0</v>
      </c>
      <c r="D204" s="21" t="s">
        <v>42</v>
      </c>
      <c r="E204" s="21" t="s">
        <v>33</v>
      </c>
      <c r="F204" s="22">
        <v>280</v>
      </c>
      <c r="G204" s="21">
        <v>1111</v>
      </c>
      <c r="H204" s="21">
        <v>709500000</v>
      </c>
      <c r="I204" s="21">
        <v>0</v>
      </c>
      <c r="J204" s="23" t="s">
        <v>43</v>
      </c>
      <c r="K204" s="24">
        <v>19443104529</v>
      </c>
      <c r="L204" s="24">
        <v>19443104529</v>
      </c>
      <c r="M204" s="24">
        <v>0</v>
      </c>
      <c r="N204" s="24">
        <f t="shared" si="12"/>
        <v>19443104529</v>
      </c>
      <c r="O204" s="24">
        <v>0</v>
      </c>
      <c r="P204" s="24">
        <v>0</v>
      </c>
      <c r="Q204" s="24">
        <v>0</v>
      </c>
      <c r="R204" s="24">
        <v>7667163304.8000002</v>
      </c>
      <c r="S204" s="24">
        <v>7667163304.8000002</v>
      </c>
      <c r="T204" s="24">
        <v>11775941224.200001</v>
      </c>
      <c r="U204" s="24">
        <v>11775941224.200001</v>
      </c>
      <c r="V204" s="24">
        <v>0</v>
      </c>
      <c r="W204" s="24">
        <f t="shared" si="13"/>
        <v>11775941224.200001</v>
      </c>
      <c r="X204" s="25">
        <f t="shared" si="14"/>
        <v>0.39433842951181924</v>
      </c>
      <c r="Y204" s="25">
        <f t="shared" si="15"/>
        <v>0.39433842951181924</v>
      </c>
      <c r="Z204" s="25">
        <f t="shared" si="16"/>
        <v>0</v>
      </c>
      <c r="AA204" s="25">
        <f t="shared" si="17"/>
        <v>0.39433842951181924</v>
      </c>
    </row>
    <row r="205" spans="1:27" ht="16" customHeight="1" outlineLevel="2" x14ac:dyDescent="0.35">
      <c r="A205" s="21" t="s">
        <v>374</v>
      </c>
      <c r="B205" s="21" t="s">
        <v>441</v>
      </c>
      <c r="C205" s="21">
        <v>0</v>
      </c>
      <c r="D205" s="21" t="s">
        <v>44</v>
      </c>
      <c r="E205" s="21" t="s">
        <v>33</v>
      </c>
      <c r="F205" s="22">
        <v>280</v>
      </c>
      <c r="G205" s="21">
        <v>1111</v>
      </c>
      <c r="H205" s="21">
        <v>709500000</v>
      </c>
      <c r="I205" s="21">
        <v>0</v>
      </c>
      <c r="J205" s="23" t="s">
        <v>45</v>
      </c>
      <c r="K205" s="24">
        <v>718032028</v>
      </c>
      <c r="L205" s="24">
        <v>718032028</v>
      </c>
      <c r="M205" s="24">
        <v>0</v>
      </c>
      <c r="N205" s="24">
        <f t="shared" ref="N205:N229" si="18">$L205</f>
        <v>718032028</v>
      </c>
      <c r="O205" s="24">
        <v>0</v>
      </c>
      <c r="P205" s="24">
        <v>0</v>
      </c>
      <c r="Q205" s="24">
        <v>0</v>
      </c>
      <c r="R205" s="24">
        <v>293206867.70999998</v>
      </c>
      <c r="S205" s="24">
        <v>293206867.70999998</v>
      </c>
      <c r="T205" s="24">
        <v>424825160.29000002</v>
      </c>
      <c r="U205" s="24">
        <v>424825160.29000002</v>
      </c>
      <c r="V205" s="24">
        <v>0</v>
      </c>
      <c r="W205" s="24">
        <f t="shared" ref="W205:W229" si="19">$N205-($O205+$P205+$Q205+$R205+$V205)</f>
        <v>424825160.29000002</v>
      </c>
      <c r="X205" s="25">
        <f t="shared" si="14"/>
        <v>0.40834789574316871</v>
      </c>
      <c r="Y205" s="25">
        <f t="shared" si="15"/>
        <v>0.40834789574316871</v>
      </c>
      <c r="Z205" s="25">
        <f t="shared" si="16"/>
        <v>0</v>
      </c>
      <c r="AA205" s="25">
        <f t="shared" si="17"/>
        <v>0.40834789574316871</v>
      </c>
    </row>
    <row r="206" spans="1:27" ht="16" customHeight="1" outlineLevel="2" x14ac:dyDescent="0.35">
      <c r="A206" s="21" t="s">
        <v>374</v>
      </c>
      <c r="B206" s="21" t="s">
        <v>441</v>
      </c>
      <c r="C206" s="21">
        <v>0</v>
      </c>
      <c r="D206" s="21" t="s">
        <v>46</v>
      </c>
      <c r="E206" s="21" t="s">
        <v>33</v>
      </c>
      <c r="F206" s="22">
        <v>280</v>
      </c>
      <c r="G206" s="21">
        <v>1111</v>
      </c>
      <c r="H206" s="21">
        <v>709500000</v>
      </c>
      <c r="I206" s="21">
        <v>0</v>
      </c>
      <c r="J206" s="23" t="s">
        <v>47</v>
      </c>
      <c r="K206" s="24">
        <v>10649434829</v>
      </c>
      <c r="L206" s="24">
        <v>10649434829</v>
      </c>
      <c r="M206" s="24">
        <v>0</v>
      </c>
      <c r="N206" s="24">
        <f t="shared" si="18"/>
        <v>10649434829</v>
      </c>
      <c r="O206" s="24">
        <v>0</v>
      </c>
      <c r="P206" s="24">
        <v>0</v>
      </c>
      <c r="Q206" s="24">
        <v>0</v>
      </c>
      <c r="R206" s="24">
        <v>99750319.280000001</v>
      </c>
      <c r="S206" s="24">
        <v>99750319.280000001</v>
      </c>
      <c r="T206" s="24">
        <v>10549684509.719999</v>
      </c>
      <c r="U206" s="24">
        <v>10549684509.719999</v>
      </c>
      <c r="V206" s="24">
        <v>0</v>
      </c>
      <c r="W206" s="24">
        <f t="shared" si="19"/>
        <v>10549684509.719999</v>
      </c>
      <c r="X206" s="25">
        <f t="shared" ref="X206:X269" si="20">IFERROR(($R206/$L206),0)</f>
        <v>9.3667242329484937E-3</v>
      </c>
      <c r="Y206" s="25">
        <f t="shared" ref="Y206:Y269" si="21">IFERROR(($R206/$N206),0)</f>
        <v>9.3667242329484937E-3</v>
      </c>
      <c r="Z206" s="25">
        <f t="shared" ref="Z206:Z269" si="22">IFERROR((($O206+$P206+$Q206)/$N206),0)</f>
        <v>0</v>
      </c>
      <c r="AA206" s="25">
        <f t="shared" ref="AA206:AA269" si="23">$Y206+$Z206</f>
        <v>9.3667242329484937E-3</v>
      </c>
    </row>
    <row r="207" spans="1:27" ht="16" customHeight="1" outlineLevel="2" x14ac:dyDescent="0.35">
      <c r="A207" s="21" t="s">
        <v>374</v>
      </c>
      <c r="B207" s="21" t="s">
        <v>441</v>
      </c>
      <c r="C207" s="21">
        <v>0</v>
      </c>
      <c r="D207" s="21" t="s">
        <v>48</v>
      </c>
      <c r="E207" s="21" t="s">
        <v>33</v>
      </c>
      <c r="F207" s="22">
        <v>280</v>
      </c>
      <c r="G207" s="21">
        <v>1111</v>
      </c>
      <c r="H207" s="21">
        <v>709500000</v>
      </c>
      <c r="I207" s="21">
        <v>0</v>
      </c>
      <c r="J207" s="23" t="s">
        <v>49</v>
      </c>
      <c r="K207" s="24">
        <v>9829148031</v>
      </c>
      <c r="L207" s="24">
        <v>9829148031</v>
      </c>
      <c r="M207" s="24">
        <v>0</v>
      </c>
      <c r="N207" s="24">
        <f t="shared" si="18"/>
        <v>9829148031</v>
      </c>
      <c r="O207" s="24">
        <v>0</v>
      </c>
      <c r="P207" s="24">
        <v>2152164.85</v>
      </c>
      <c r="Q207" s="24">
        <v>0</v>
      </c>
      <c r="R207" s="24">
        <v>9621847919.3400002</v>
      </c>
      <c r="S207" s="24">
        <v>9621847919.3400002</v>
      </c>
      <c r="T207" s="24">
        <v>205147946.81</v>
      </c>
      <c r="U207" s="24">
        <v>205147946.81</v>
      </c>
      <c r="V207" s="24">
        <v>0</v>
      </c>
      <c r="W207" s="24">
        <f t="shared" si="19"/>
        <v>205147946.80999947</v>
      </c>
      <c r="X207" s="25">
        <f t="shared" si="20"/>
        <v>0.97890965615674941</v>
      </c>
      <c r="Y207" s="25">
        <f t="shared" si="21"/>
        <v>0.97890965615674941</v>
      </c>
      <c r="Z207" s="25">
        <f t="shared" si="22"/>
        <v>2.1895741555751528E-4</v>
      </c>
      <c r="AA207" s="25">
        <f t="shared" si="23"/>
        <v>0.97912861357230696</v>
      </c>
    </row>
    <row r="208" spans="1:27" ht="16" customHeight="1" outlineLevel="2" x14ac:dyDescent="0.35">
      <c r="A208" s="21" t="s">
        <v>374</v>
      </c>
      <c r="B208" s="21" t="s">
        <v>441</v>
      </c>
      <c r="C208" s="21">
        <v>0</v>
      </c>
      <c r="D208" s="21" t="s">
        <v>50</v>
      </c>
      <c r="E208" s="21" t="s">
        <v>33</v>
      </c>
      <c r="F208" s="22">
        <v>280</v>
      </c>
      <c r="G208" s="21">
        <v>1111</v>
      </c>
      <c r="H208" s="21">
        <v>709500000</v>
      </c>
      <c r="I208" s="21">
        <v>0</v>
      </c>
      <c r="J208" s="23" t="s">
        <v>51</v>
      </c>
      <c r="K208" s="24">
        <v>18889349756</v>
      </c>
      <c r="L208" s="24">
        <v>18889349756</v>
      </c>
      <c r="M208" s="24">
        <v>0</v>
      </c>
      <c r="N208" s="24">
        <f t="shared" si="18"/>
        <v>18889349756</v>
      </c>
      <c r="O208" s="24">
        <v>0</v>
      </c>
      <c r="P208" s="24">
        <v>0</v>
      </c>
      <c r="Q208" s="24">
        <v>0</v>
      </c>
      <c r="R208" s="24">
        <v>8280113440.8400002</v>
      </c>
      <c r="S208" s="24">
        <v>8280113440.8400002</v>
      </c>
      <c r="T208" s="24">
        <v>10609236315.16</v>
      </c>
      <c r="U208" s="24">
        <v>10609236315.16</v>
      </c>
      <c r="V208" s="24">
        <v>0</v>
      </c>
      <c r="W208" s="24">
        <f t="shared" si="19"/>
        <v>10609236315.16</v>
      </c>
      <c r="X208" s="25">
        <f t="shared" si="20"/>
        <v>0.43834825167604885</v>
      </c>
      <c r="Y208" s="25">
        <f t="shared" si="21"/>
        <v>0.43834825167604885</v>
      </c>
      <c r="Z208" s="25">
        <f t="shared" si="22"/>
        <v>0</v>
      </c>
      <c r="AA208" s="25">
        <f t="shared" si="23"/>
        <v>0.43834825167604885</v>
      </c>
    </row>
    <row r="209" spans="1:27" ht="16" customHeight="1" outlineLevel="2" x14ac:dyDescent="0.35">
      <c r="A209" s="21" t="s">
        <v>374</v>
      </c>
      <c r="B209" s="21" t="s">
        <v>441</v>
      </c>
      <c r="C209" s="21">
        <v>0</v>
      </c>
      <c r="D209" s="21" t="s">
        <v>52</v>
      </c>
      <c r="E209" s="21" t="s">
        <v>53</v>
      </c>
      <c r="F209" s="22" t="s">
        <v>34</v>
      </c>
      <c r="G209" s="21">
        <v>1112</v>
      </c>
      <c r="H209" s="21">
        <v>709500000</v>
      </c>
      <c r="I209" s="21">
        <v>0</v>
      </c>
      <c r="J209" s="23" t="s">
        <v>54</v>
      </c>
      <c r="K209" s="24">
        <v>11621074810</v>
      </c>
      <c r="L209" s="24">
        <v>11621074810</v>
      </c>
      <c r="M209" s="24">
        <v>0</v>
      </c>
      <c r="N209" s="24">
        <f t="shared" si="18"/>
        <v>11621074810</v>
      </c>
      <c r="O209" s="24">
        <v>0</v>
      </c>
      <c r="P209" s="24">
        <v>6257166157</v>
      </c>
      <c r="Q209" s="24">
        <v>0</v>
      </c>
      <c r="R209" s="24">
        <v>5363908653</v>
      </c>
      <c r="S209" s="24">
        <v>5363908653</v>
      </c>
      <c r="T209" s="24">
        <v>0</v>
      </c>
      <c r="U209" s="24">
        <v>0</v>
      </c>
      <c r="V209" s="24">
        <v>0</v>
      </c>
      <c r="W209" s="24">
        <f t="shared" si="19"/>
        <v>0</v>
      </c>
      <c r="X209" s="25">
        <f t="shared" si="20"/>
        <v>0.46156734559391416</v>
      </c>
      <c r="Y209" s="25">
        <f t="shared" si="21"/>
        <v>0.46156734559391416</v>
      </c>
      <c r="Z209" s="25">
        <f t="shared" si="22"/>
        <v>0.5384326544060859</v>
      </c>
      <c r="AA209" s="25">
        <f t="shared" si="23"/>
        <v>1</v>
      </c>
    </row>
    <row r="210" spans="1:27" ht="16" customHeight="1" outlineLevel="2" x14ac:dyDescent="0.35">
      <c r="A210" s="21" t="s">
        <v>374</v>
      </c>
      <c r="B210" s="21" t="s">
        <v>441</v>
      </c>
      <c r="C210" s="21">
        <v>0</v>
      </c>
      <c r="D210" s="21" t="s">
        <v>55</v>
      </c>
      <c r="E210" s="21" t="s">
        <v>53</v>
      </c>
      <c r="F210" s="22" t="s">
        <v>34</v>
      </c>
      <c r="G210" s="21">
        <v>1112</v>
      </c>
      <c r="H210" s="21">
        <v>709500000</v>
      </c>
      <c r="I210" s="21">
        <v>0</v>
      </c>
      <c r="J210" s="23" t="s">
        <v>56</v>
      </c>
      <c r="K210" s="24">
        <v>639221778</v>
      </c>
      <c r="L210" s="24">
        <v>639221778</v>
      </c>
      <c r="M210" s="24">
        <v>0</v>
      </c>
      <c r="N210" s="24">
        <f t="shared" si="18"/>
        <v>639221778</v>
      </c>
      <c r="O210" s="24">
        <v>0</v>
      </c>
      <c r="P210" s="24">
        <v>349308410</v>
      </c>
      <c r="Q210" s="24">
        <v>0</v>
      </c>
      <c r="R210" s="24">
        <v>289913368</v>
      </c>
      <c r="S210" s="24">
        <v>289913368</v>
      </c>
      <c r="T210" s="24">
        <v>0</v>
      </c>
      <c r="U210" s="24">
        <v>0</v>
      </c>
      <c r="V210" s="24">
        <v>0</v>
      </c>
      <c r="W210" s="24">
        <f t="shared" si="19"/>
        <v>0</v>
      </c>
      <c r="X210" s="25">
        <f t="shared" si="20"/>
        <v>0.45354113075915886</v>
      </c>
      <c r="Y210" s="25">
        <f t="shared" si="21"/>
        <v>0.45354113075915886</v>
      </c>
      <c r="Z210" s="25">
        <f t="shared" si="22"/>
        <v>0.54645886924084119</v>
      </c>
      <c r="AA210" s="25">
        <f t="shared" si="23"/>
        <v>1</v>
      </c>
    </row>
    <row r="211" spans="1:27" ht="16" customHeight="1" outlineLevel="2" x14ac:dyDescent="0.35">
      <c r="A211" s="21" t="s">
        <v>374</v>
      </c>
      <c r="B211" s="21" t="s">
        <v>441</v>
      </c>
      <c r="C211" s="21">
        <v>0</v>
      </c>
      <c r="D211" s="21" t="s">
        <v>57</v>
      </c>
      <c r="E211" s="21" t="s">
        <v>53</v>
      </c>
      <c r="F211" s="22" t="s">
        <v>34</v>
      </c>
      <c r="G211" s="21">
        <v>1112</v>
      </c>
      <c r="H211" s="21">
        <v>709500000</v>
      </c>
      <c r="I211" s="21">
        <v>0</v>
      </c>
      <c r="J211" s="23" t="s">
        <v>58</v>
      </c>
      <c r="K211" s="24">
        <v>463668063</v>
      </c>
      <c r="L211" s="24">
        <v>463668063</v>
      </c>
      <c r="M211" s="24">
        <v>0</v>
      </c>
      <c r="N211" s="24">
        <f t="shared" si="18"/>
        <v>463668063</v>
      </c>
      <c r="O211" s="24">
        <v>0</v>
      </c>
      <c r="P211" s="24">
        <v>296033130</v>
      </c>
      <c r="Q211" s="24">
        <v>0</v>
      </c>
      <c r="R211" s="24">
        <v>122634933</v>
      </c>
      <c r="S211" s="24">
        <v>122634933</v>
      </c>
      <c r="T211" s="24">
        <v>45000000</v>
      </c>
      <c r="U211" s="24">
        <v>45000000</v>
      </c>
      <c r="V211" s="24">
        <v>0</v>
      </c>
      <c r="W211" s="24">
        <f t="shared" si="19"/>
        <v>45000000</v>
      </c>
      <c r="X211" s="25">
        <f t="shared" si="20"/>
        <v>0.26448863483616725</v>
      </c>
      <c r="Y211" s="25">
        <f t="shared" si="21"/>
        <v>0.26448863483616725</v>
      </c>
      <c r="Z211" s="25">
        <f t="shared" si="22"/>
        <v>0.63845917720669065</v>
      </c>
      <c r="AA211" s="25">
        <f t="shared" si="23"/>
        <v>0.9029478120428579</v>
      </c>
    </row>
    <row r="212" spans="1:27" ht="16" customHeight="1" outlineLevel="2" x14ac:dyDescent="0.35">
      <c r="A212" s="21" t="s">
        <v>374</v>
      </c>
      <c r="B212" s="21" t="s">
        <v>441</v>
      </c>
      <c r="C212" s="21">
        <v>0</v>
      </c>
      <c r="D212" s="21" t="s">
        <v>59</v>
      </c>
      <c r="E212" s="21" t="s">
        <v>53</v>
      </c>
      <c r="F212" s="22" t="s">
        <v>34</v>
      </c>
      <c r="G212" s="21">
        <v>1112</v>
      </c>
      <c r="H212" s="21">
        <v>709500000</v>
      </c>
      <c r="I212" s="21">
        <v>0</v>
      </c>
      <c r="J212" s="23" t="s">
        <v>60</v>
      </c>
      <c r="K212" s="24">
        <v>3835330671</v>
      </c>
      <c r="L212" s="24">
        <v>3835330671</v>
      </c>
      <c r="M212" s="24">
        <v>0</v>
      </c>
      <c r="N212" s="24">
        <f t="shared" si="18"/>
        <v>3835330671</v>
      </c>
      <c r="O212" s="24">
        <v>0</v>
      </c>
      <c r="P212" s="24">
        <v>2096017026</v>
      </c>
      <c r="Q212" s="24">
        <v>0</v>
      </c>
      <c r="R212" s="24">
        <v>1739313645</v>
      </c>
      <c r="S212" s="24">
        <v>1739313645</v>
      </c>
      <c r="T212" s="24">
        <v>0</v>
      </c>
      <c r="U212" s="24">
        <v>0</v>
      </c>
      <c r="V212" s="24">
        <v>0</v>
      </c>
      <c r="W212" s="24">
        <f t="shared" si="19"/>
        <v>0</v>
      </c>
      <c r="X212" s="25">
        <f t="shared" si="20"/>
        <v>0.45349770181523941</v>
      </c>
      <c r="Y212" s="25">
        <f t="shared" si="21"/>
        <v>0.45349770181523941</v>
      </c>
      <c r="Z212" s="25">
        <f t="shared" si="22"/>
        <v>0.54650229818476059</v>
      </c>
      <c r="AA212" s="25">
        <f t="shared" si="23"/>
        <v>1</v>
      </c>
    </row>
    <row r="213" spans="1:27" ht="16" customHeight="1" outlineLevel="2" x14ac:dyDescent="0.35">
      <c r="A213" s="21" t="s">
        <v>374</v>
      </c>
      <c r="B213" s="21" t="s">
        <v>441</v>
      </c>
      <c r="C213" s="21">
        <v>0</v>
      </c>
      <c r="D213" s="21" t="s">
        <v>61</v>
      </c>
      <c r="E213" s="21" t="s">
        <v>53</v>
      </c>
      <c r="F213" s="22" t="s">
        <v>34</v>
      </c>
      <c r="G213" s="21">
        <v>1112</v>
      </c>
      <c r="H213" s="21">
        <v>709500000</v>
      </c>
      <c r="I213" s="21">
        <v>0</v>
      </c>
      <c r="J213" s="23" t="s">
        <v>62</v>
      </c>
      <c r="K213" s="24">
        <v>1917665335</v>
      </c>
      <c r="L213" s="24">
        <v>1917665335</v>
      </c>
      <c r="M213" s="24">
        <v>0</v>
      </c>
      <c r="N213" s="24">
        <f t="shared" si="18"/>
        <v>1917665335</v>
      </c>
      <c r="O213" s="24">
        <v>0</v>
      </c>
      <c r="P213" s="24">
        <v>1047888031</v>
      </c>
      <c r="Q213" s="24">
        <v>0</v>
      </c>
      <c r="R213" s="24">
        <v>869777304</v>
      </c>
      <c r="S213" s="24">
        <v>869777304</v>
      </c>
      <c r="T213" s="24">
        <v>0</v>
      </c>
      <c r="U213" s="24">
        <v>0</v>
      </c>
      <c r="V213" s="24">
        <v>0</v>
      </c>
      <c r="W213" s="24">
        <f t="shared" si="19"/>
        <v>0</v>
      </c>
      <c r="X213" s="25">
        <f t="shared" si="20"/>
        <v>0.45356052911077938</v>
      </c>
      <c r="Y213" s="25">
        <f t="shared" si="21"/>
        <v>0.45356052911077938</v>
      </c>
      <c r="Z213" s="25">
        <f t="shared" si="22"/>
        <v>0.54643947088922062</v>
      </c>
      <c r="AA213" s="25">
        <f t="shared" si="23"/>
        <v>1</v>
      </c>
    </row>
    <row r="214" spans="1:27" ht="16" customHeight="1" outlineLevel="2" x14ac:dyDescent="0.35">
      <c r="A214" s="21" t="s">
        <v>374</v>
      </c>
      <c r="B214" s="21" t="s">
        <v>441</v>
      </c>
      <c r="C214" s="21">
        <v>0</v>
      </c>
      <c r="D214" s="21" t="s">
        <v>63</v>
      </c>
      <c r="E214" s="21" t="s">
        <v>53</v>
      </c>
      <c r="F214" s="22" t="s">
        <v>34</v>
      </c>
      <c r="G214" s="21">
        <v>1112</v>
      </c>
      <c r="H214" s="21">
        <v>709500000</v>
      </c>
      <c r="I214" s="21">
        <v>0</v>
      </c>
      <c r="J214" s="23" t="s">
        <v>64</v>
      </c>
      <c r="K214" s="24">
        <v>7769966490</v>
      </c>
      <c r="L214" s="24">
        <v>7769966490</v>
      </c>
      <c r="M214" s="24">
        <v>0</v>
      </c>
      <c r="N214" s="24">
        <f t="shared" si="18"/>
        <v>7769966490</v>
      </c>
      <c r="O214" s="24">
        <v>0</v>
      </c>
      <c r="P214" s="24">
        <v>3362312765.9699998</v>
      </c>
      <c r="Q214" s="24">
        <v>0</v>
      </c>
      <c r="R214" s="24">
        <v>4407653724.0299997</v>
      </c>
      <c r="S214" s="24">
        <v>4407653724.0299997</v>
      </c>
      <c r="T214" s="24">
        <v>0</v>
      </c>
      <c r="U214" s="24">
        <v>0</v>
      </c>
      <c r="V214" s="24">
        <v>0</v>
      </c>
      <c r="W214" s="24">
        <f t="shared" si="19"/>
        <v>0</v>
      </c>
      <c r="X214" s="25">
        <f t="shared" si="20"/>
        <v>0.56726804802860864</v>
      </c>
      <c r="Y214" s="25">
        <f t="shared" si="21"/>
        <v>0.56726804802860864</v>
      </c>
      <c r="Z214" s="25">
        <f t="shared" si="22"/>
        <v>0.4327319519713913</v>
      </c>
      <c r="AA214" s="25">
        <f t="shared" si="23"/>
        <v>1</v>
      </c>
    </row>
    <row r="215" spans="1:27" ht="16" customHeight="1" outlineLevel="2" x14ac:dyDescent="0.35">
      <c r="A215" s="21" t="s">
        <v>374</v>
      </c>
      <c r="B215" s="21" t="s">
        <v>450</v>
      </c>
      <c r="C215" s="21">
        <v>0</v>
      </c>
      <c r="D215" s="21" t="s">
        <v>32</v>
      </c>
      <c r="E215" s="21" t="s">
        <v>33</v>
      </c>
      <c r="F215" s="22">
        <v>280</v>
      </c>
      <c r="G215" s="21">
        <v>1111</v>
      </c>
      <c r="H215" s="21">
        <v>709500000</v>
      </c>
      <c r="I215" s="21">
        <v>0</v>
      </c>
      <c r="J215" s="23" t="s">
        <v>35</v>
      </c>
      <c r="K215" s="24">
        <v>42630415358</v>
      </c>
      <c r="L215" s="24">
        <v>42630415358</v>
      </c>
      <c r="M215" s="24">
        <v>0</v>
      </c>
      <c r="N215" s="24">
        <f t="shared" si="18"/>
        <v>42630415358</v>
      </c>
      <c r="O215" s="24">
        <v>0</v>
      </c>
      <c r="P215" s="24">
        <v>0</v>
      </c>
      <c r="Q215" s="24">
        <v>0</v>
      </c>
      <c r="R215" s="24">
        <v>17340304873.189999</v>
      </c>
      <c r="S215" s="24">
        <v>17340304873.189999</v>
      </c>
      <c r="T215" s="24">
        <v>25290110484.810001</v>
      </c>
      <c r="U215" s="24">
        <v>25290110484.810001</v>
      </c>
      <c r="V215" s="24">
        <v>0</v>
      </c>
      <c r="W215" s="24">
        <f t="shared" si="19"/>
        <v>25290110484.810001</v>
      </c>
      <c r="X215" s="25">
        <f t="shared" si="20"/>
        <v>0.40675899419628636</v>
      </c>
      <c r="Y215" s="25">
        <f t="shared" si="21"/>
        <v>0.40675899419628636</v>
      </c>
      <c r="Z215" s="25">
        <f t="shared" si="22"/>
        <v>0</v>
      </c>
      <c r="AA215" s="25">
        <f t="shared" si="23"/>
        <v>0.40675899419628636</v>
      </c>
    </row>
    <row r="216" spans="1:27" ht="16" customHeight="1" outlineLevel="2" x14ac:dyDescent="0.35">
      <c r="A216" s="21" t="s">
        <v>374</v>
      </c>
      <c r="B216" s="21" t="s">
        <v>450</v>
      </c>
      <c r="C216" s="21">
        <v>0</v>
      </c>
      <c r="D216" s="21" t="s">
        <v>36</v>
      </c>
      <c r="E216" s="21" t="s">
        <v>33</v>
      </c>
      <c r="F216" s="22">
        <v>280</v>
      </c>
      <c r="G216" s="21">
        <v>1111</v>
      </c>
      <c r="H216" s="21">
        <v>709500000</v>
      </c>
      <c r="I216" s="21">
        <v>0</v>
      </c>
      <c r="J216" s="23" t="s">
        <v>37</v>
      </c>
      <c r="K216" s="24">
        <v>2445064619</v>
      </c>
      <c r="L216" s="24">
        <v>2445064619</v>
      </c>
      <c r="M216" s="24">
        <v>0</v>
      </c>
      <c r="N216" s="24">
        <f t="shared" si="18"/>
        <v>2445064619</v>
      </c>
      <c r="O216" s="24">
        <v>0</v>
      </c>
      <c r="P216" s="24">
        <v>0</v>
      </c>
      <c r="Q216" s="24">
        <v>0</v>
      </c>
      <c r="R216" s="24">
        <v>1104434619.0899999</v>
      </c>
      <c r="S216" s="24">
        <v>1104434619.0899999</v>
      </c>
      <c r="T216" s="24">
        <v>1340629999.9100001</v>
      </c>
      <c r="U216" s="24">
        <v>1340629999.9100001</v>
      </c>
      <c r="V216" s="24">
        <v>0</v>
      </c>
      <c r="W216" s="24">
        <f t="shared" si="19"/>
        <v>1340629999.9100001</v>
      </c>
      <c r="X216" s="25">
        <f t="shared" si="20"/>
        <v>0.45169956266501432</v>
      </c>
      <c r="Y216" s="25">
        <f t="shared" si="21"/>
        <v>0.45169956266501432</v>
      </c>
      <c r="Z216" s="25">
        <f t="shared" si="22"/>
        <v>0</v>
      </c>
      <c r="AA216" s="25">
        <f t="shared" si="23"/>
        <v>0.45169956266501432</v>
      </c>
    </row>
    <row r="217" spans="1:27" ht="16" customHeight="1" outlineLevel="2" x14ac:dyDescent="0.35">
      <c r="A217" s="21" t="s">
        <v>374</v>
      </c>
      <c r="B217" s="21" t="s">
        <v>450</v>
      </c>
      <c r="C217" s="21">
        <v>0</v>
      </c>
      <c r="D217" s="21" t="s">
        <v>375</v>
      </c>
      <c r="E217" s="21" t="s">
        <v>33</v>
      </c>
      <c r="F217" s="22">
        <v>280</v>
      </c>
      <c r="G217" s="21">
        <v>1111</v>
      </c>
      <c r="H217" s="21">
        <v>709500000</v>
      </c>
      <c r="I217" s="21">
        <v>0</v>
      </c>
      <c r="J217" s="23" t="s">
        <v>376</v>
      </c>
      <c r="K217" s="24">
        <v>26996082</v>
      </c>
      <c r="L217" s="24">
        <v>26996082</v>
      </c>
      <c r="M217" s="24">
        <v>0</v>
      </c>
      <c r="N217" s="24">
        <f t="shared" si="18"/>
        <v>26996082</v>
      </c>
      <c r="O217" s="24">
        <v>0</v>
      </c>
      <c r="P217" s="24">
        <v>0</v>
      </c>
      <c r="Q217" s="24">
        <v>0</v>
      </c>
      <c r="R217" s="24">
        <v>10587525.220000001</v>
      </c>
      <c r="S217" s="24">
        <v>10587525.220000001</v>
      </c>
      <c r="T217" s="24">
        <v>16408556.779999999</v>
      </c>
      <c r="U217" s="24">
        <v>16408556.779999999</v>
      </c>
      <c r="V217" s="24">
        <v>0</v>
      </c>
      <c r="W217" s="24">
        <f t="shared" si="19"/>
        <v>16408556.779999999</v>
      </c>
      <c r="X217" s="25">
        <f t="shared" si="20"/>
        <v>0.39218747446388702</v>
      </c>
      <c r="Y217" s="25">
        <f t="shared" si="21"/>
        <v>0.39218747446388702</v>
      </c>
      <c r="Z217" s="25">
        <f t="shared" si="22"/>
        <v>0</v>
      </c>
      <c r="AA217" s="25">
        <f t="shared" si="23"/>
        <v>0.39218747446388702</v>
      </c>
    </row>
    <row r="218" spans="1:27" ht="16" customHeight="1" outlineLevel="2" x14ac:dyDescent="0.35">
      <c r="A218" s="21" t="s">
        <v>374</v>
      </c>
      <c r="B218" s="21" t="s">
        <v>450</v>
      </c>
      <c r="C218" s="21">
        <v>0</v>
      </c>
      <c r="D218" s="21" t="s">
        <v>377</v>
      </c>
      <c r="E218" s="21" t="s">
        <v>33</v>
      </c>
      <c r="F218" s="22">
        <v>280</v>
      </c>
      <c r="G218" s="21">
        <v>1111</v>
      </c>
      <c r="H218" s="21">
        <v>709500000</v>
      </c>
      <c r="I218" s="21">
        <v>0</v>
      </c>
      <c r="J218" s="23" t="s">
        <v>378</v>
      </c>
      <c r="K218" s="24">
        <v>10307060</v>
      </c>
      <c r="L218" s="24">
        <v>10307060</v>
      </c>
      <c r="M218" s="24">
        <v>0</v>
      </c>
      <c r="N218" s="24">
        <f t="shared" si="18"/>
        <v>10307060</v>
      </c>
      <c r="O218" s="24">
        <v>0</v>
      </c>
      <c r="P218" s="24">
        <v>6812107.6299999999</v>
      </c>
      <c r="Q218" s="24">
        <v>0</v>
      </c>
      <c r="R218" s="24">
        <v>3494952.37</v>
      </c>
      <c r="S218" s="24">
        <v>3494952.37</v>
      </c>
      <c r="T218" s="24">
        <v>0</v>
      </c>
      <c r="U218" s="24">
        <v>0</v>
      </c>
      <c r="V218" s="24">
        <v>0</v>
      </c>
      <c r="W218" s="24">
        <f t="shared" si="19"/>
        <v>0</v>
      </c>
      <c r="X218" s="25">
        <f t="shared" si="20"/>
        <v>0.33908334384392835</v>
      </c>
      <c r="Y218" s="25">
        <f t="shared" si="21"/>
        <v>0.33908334384392835</v>
      </c>
      <c r="Z218" s="25">
        <f t="shared" si="22"/>
        <v>0.66091665615607165</v>
      </c>
      <c r="AA218" s="25">
        <f t="shared" si="23"/>
        <v>1</v>
      </c>
    </row>
    <row r="219" spans="1:27" ht="16" customHeight="1" outlineLevel="2" x14ac:dyDescent="0.35">
      <c r="A219" s="21" t="s">
        <v>374</v>
      </c>
      <c r="B219" s="21" t="s">
        <v>450</v>
      </c>
      <c r="C219" s="21">
        <v>0</v>
      </c>
      <c r="D219" s="21" t="s">
        <v>42</v>
      </c>
      <c r="E219" s="21" t="s">
        <v>33</v>
      </c>
      <c r="F219" s="22">
        <v>280</v>
      </c>
      <c r="G219" s="21">
        <v>1111</v>
      </c>
      <c r="H219" s="21">
        <v>709500000</v>
      </c>
      <c r="I219" s="21">
        <v>0</v>
      </c>
      <c r="J219" s="23" t="s">
        <v>43</v>
      </c>
      <c r="K219" s="24">
        <v>9724223597</v>
      </c>
      <c r="L219" s="24">
        <v>9724223597</v>
      </c>
      <c r="M219" s="24">
        <v>0</v>
      </c>
      <c r="N219" s="24">
        <f t="shared" si="18"/>
        <v>9724223597</v>
      </c>
      <c r="O219" s="24">
        <v>0</v>
      </c>
      <c r="P219" s="24">
        <v>0</v>
      </c>
      <c r="Q219" s="24">
        <v>0</v>
      </c>
      <c r="R219" s="24">
        <v>3607346900.6599998</v>
      </c>
      <c r="S219" s="24">
        <v>3607346900.6599998</v>
      </c>
      <c r="T219" s="24">
        <v>6116876696.3400002</v>
      </c>
      <c r="U219" s="24">
        <v>6116876696.3400002</v>
      </c>
      <c r="V219" s="24">
        <v>0</v>
      </c>
      <c r="W219" s="24">
        <f t="shared" si="19"/>
        <v>6116876696.3400002</v>
      </c>
      <c r="X219" s="25">
        <f t="shared" si="20"/>
        <v>0.37096503023366256</v>
      </c>
      <c r="Y219" s="25">
        <f t="shared" si="21"/>
        <v>0.37096503023366256</v>
      </c>
      <c r="Z219" s="25">
        <f t="shared" si="22"/>
        <v>0</v>
      </c>
      <c r="AA219" s="25">
        <f t="shared" si="23"/>
        <v>0.37096503023366256</v>
      </c>
    </row>
    <row r="220" spans="1:27" ht="16" customHeight="1" outlineLevel="2" x14ac:dyDescent="0.35">
      <c r="A220" s="21" t="s">
        <v>374</v>
      </c>
      <c r="B220" s="21" t="s">
        <v>450</v>
      </c>
      <c r="C220" s="21">
        <v>0</v>
      </c>
      <c r="D220" s="21" t="s">
        <v>44</v>
      </c>
      <c r="E220" s="21" t="s">
        <v>33</v>
      </c>
      <c r="F220" s="22">
        <v>280</v>
      </c>
      <c r="G220" s="21">
        <v>1111</v>
      </c>
      <c r="H220" s="21">
        <v>709500000</v>
      </c>
      <c r="I220" s="21">
        <v>0</v>
      </c>
      <c r="J220" s="23" t="s">
        <v>45</v>
      </c>
      <c r="K220" s="24">
        <v>2098021229</v>
      </c>
      <c r="L220" s="24">
        <v>2098021229</v>
      </c>
      <c r="M220" s="24">
        <v>0</v>
      </c>
      <c r="N220" s="24">
        <f t="shared" si="18"/>
        <v>2098021229</v>
      </c>
      <c r="O220" s="24">
        <v>0</v>
      </c>
      <c r="P220" s="24">
        <v>0</v>
      </c>
      <c r="Q220" s="24">
        <v>0</v>
      </c>
      <c r="R220" s="24">
        <v>805432764.13999999</v>
      </c>
      <c r="S220" s="24">
        <v>805432764.13999999</v>
      </c>
      <c r="T220" s="24">
        <v>1292588464.8599999</v>
      </c>
      <c r="U220" s="24">
        <v>1292588464.8599999</v>
      </c>
      <c r="V220" s="24">
        <v>0</v>
      </c>
      <c r="W220" s="24">
        <f t="shared" si="19"/>
        <v>1292588464.8600001</v>
      </c>
      <c r="X220" s="25">
        <f t="shared" si="20"/>
        <v>0.3839011507638086</v>
      </c>
      <c r="Y220" s="25">
        <f t="shared" si="21"/>
        <v>0.3839011507638086</v>
      </c>
      <c r="Z220" s="25">
        <f t="shared" si="22"/>
        <v>0</v>
      </c>
      <c r="AA220" s="25">
        <f t="shared" si="23"/>
        <v>0.3839011507638086</v>
      </c>
    </row>
    <row r="221" spans="1:27" ht="16" customHeight="1" outlineLevel="2" x14ac:dyDescent="0.35">
      <c r="A221" s="21" t="s">
        <v>374</v>
      </c>
      <c r="B221" s="21" t="s">
        <v>450</v>
      </c>
      <c r="C221" s="21">
        <v>0</v>
      </c>
      <c r="D221" s="21" t="s">
        <v>46</v>
      </c>
      <c r="E221" s="21" t="s">
        <v>33</v>
      </c>
      <c r="F221" s="22">
        <v>280</v>
      </c>
      <c r="G221" s="21">
        <v>1111</v>
      </c>
      <c r="H221" s="21">
        <v>709500000</v>
      </c>
      <c r="I221" s="21">
        <v>0</v>
      </c>
      <c r="J221" s="23" t="s">
        <v>47</v>
      </c>
      <c r="K221" s="24">
        <v>6376052204</v>
      </c>
      <c r="L221" s="24">
        <v>6376052204</v>
      </c>
      <c r="M221" s="24">
        <v>0</v>
      </c>
      <c r="N221" s="24">
        <f t="shared" si="18"/>
        <v>6376052204</v>
      </c>
      <c r="O221" s="24">
        <v>0</v>
      </c>
      <c r="P221" s="24">
        <v>0</v>
      </c>
      <c r="Q221" s="24">
        <v>0</v>
      </c>
      <c r="R221" s="24">
        <v>66224492.890000001</v>
      </c>
      <c r="S221" s="24">
        <v>66224492.890000001</v>
      </c>
      <c r="T221" s="24">
        <v>6309827711.1099997</v>
      </c>
      <c r="U221" s="24">
        <v>6309827711.1099997</v>
      </c>
      <c r="V221" s="24">
        <v>0</v>
      </c>
      <c r="W221" s="24">
        <f t="shared" si="19"/>
        <v>6309827711.1099997</v>
      </c>
      <c r="X221" s="25">
        <f t="shared" si="20"/>
        <v>1.0386441448590121E-2</v>
      </c>
      <c r="Y221" s="25">
        <f t="shared" si="21"/>
        <v>1.0386441448590121E-2</v>
      </c>
      <c r="Z221" s="25">
        <f t="shared" si="22"/>
        <v>0</v>
      </c>
      <c r="AA221" s="25">
        <f t="shared" si="23"/>
        <v>1.0386441448590121E-2</v>
      </c>
    </row>
    <row r="222" spans="1:27" ht="16" customHeight="1" outlineLevel="2" x14ac:dyDescent="0.35">
      <c r="A222" s="21" t="s">
        <v>374</v>
      </c>
      <c r="B222" s="21" t="s">
        <v>450</v>
      </c>
      <c r="C222" s="21">
        <v>0</v>
      </c>
      <c r="D222" s="21" t="s">
        <v>48</v>
      </c>
      <c r="E222" s="21" t="s">
        <v>33</v>
      </c>
      <c r="F222" s="22">
        <v>280</v>
      </c>
      <c r="G222" s="21">
        <v>1111</v>
      </c>
      <c r="H222" s="21">
        <v>709500000</v>
      </c>
      <c r="I222" s="21">
        <v>0</v>
      </c>
      <c r="J222" s="23" t="s">
        <v>49</v>
      </c>
      <c r="K222" s="24">
        <v>5872459060</v>
      </c>
      <c r="L222" s="24">
        <v>5872459060</v>
      </c>
      <c r="M222" s="24">
        <v>0</v>
      </c>
      <c r="N222" s="24">
        <f t="shared" si="18"/>
        <v>5872459060</v>
      </c>
      <c r="O222" s="24">
        <v>0</v>
      </c>
      <c r="P222" s="24">
        <v>3277457.54</v>
      </c>
      <c r="Q222" s="24">
        <v>0</v>
      </c>
      <c r="R222" s="24">
        <v>5714500800.29</v>
      </c>
      <c r="S222" s="24">
        <v>5714500800.29</v>
      </c>
      <c r="T222" s="24">
        <v>154680802.16999999</v>
      </c>
      <c r="U222" s="24">
        <v>154680802.16999999</v>
      </c>
      <c r="V222" s="24">
        <v>0</v>
      </c>
      <c r="W222" s="24">
        <f t="shared" si="19"/>
        <v>154680802.17000008</v>
      </c>
      <c r="X222" s="25">
        <f t="shared" si="20"/>
        <v>0.97310185424945306</v>
      </c>
      <c r="Y222" s="25">
        <f t="shared" si="21"/>
        <v>0.97310185424945306</v>
      </c>
      <c r="Z222" s="25">
        <f t="shared" si="22"/>
        <v>5.5810649448784753E-4</v>
      </c>
      <c r="AA222" s="25">
        <f t="shared" si="23"/>
        <v>0.9736599607439409</v>
      </c>
    </row>
    <row r="223" spans="1:27" ht="16" customHeight="1" outlineLevel="2" x14ac:dyDescent="0.35">
      <c r="A223" s="21" t="s">
        <v>374</v>
      </c>
      <c r="B223" s="21" t="s">
        <v>450</v>
      </c>
      <c r="C223" s="21">
        <v>0</v>
      </c>
      <c r="D223" s="21" t="s">
        <v>50</v>
      </c>
      <c r="E223" s="21" t="s">
        <v>33</v>
      </c>
      <c r="F223" s="22">
        <v>280</v>
      </c>
      <c r="G223" s="21">
        <v>1111</v>
      </c>
      <c r="H223" s="21">
        <v>709500000</v>
      </c>
      <c r="I223" s="21">
        <v>0</v>
      </c>
      <c r="J223" s="23" t="s">
        <v>51</v>
      </c>
      <c r="K223" s="24">
        <v>13091657761</v>
      </c>
      <c r="L223" s="24">
        <v>13091657761</v>
      </c>
      <c r="M223" s="24">
        <v>0</v>
      </c>
      <c r="N223" s="24">
        <f t="shared" si="18"/>
        <v>13091657761</v>
      </c>
      <c r="O223" s="24">
        <v>0</v>
      </c>
      <c r="P223" s="24">
        <v>0</v>
      </c>
      <c r="Q223" s="24">
        <v>0</v>
      </c>
      <c r="R223" s="24">
        <v>5563366394.0500002</v>
      </c>
      <c r="S223" s="24">
        <v>5563366394.0500002</v>
      </c>
      <c r="T223" s="24">
        <v>7528291366.9499998</v>
      </c>
      <c r="U223" s="24">
        <v>7528291366.9499998</v>
      </c>
      <c r="V223" s="24">
        <v>0</v>
      </c>
      <c r="W223" s="24">
        <f t="shared" si="19"/>
        <v>7528291366.9499998</v>
      </c>
      <c r="X223" s="25">
        <f t="shared" si="20"/>
        <v>0.42495507411011368</v>
      </c>
      <c r="Y223" s="25">
        <f t="shared" si="21"/>
        <v>0.42495507411011368</v>
      </c>
      <c r="Z223" s="25">
        <f t="shared" si="22"/>
        <v>0</v>
      </c>
      <c r="AA223" s="25">
        <f t="shared" si="23"/>
        <v>0.42495507411011368</v>
      </c>
    </row>
    <row r="224" spans="1:27" ht="16" customHeight="1" outlineLevel="2" x14ac:dyDescent="0.35">
      <c r="A224" s="21" t="s">
        <v>374</v>
      </c>
      <c r="B224" s="21" t="s">
        <v>450</v>
      </c>
      <c r="C224" s="21">
        <v>0</v>
      </c>
      <c r="D224" s="21" t="s">
        <v>52</v>
      </c>
      <c r="E224" s="21" t="s">
        <v>53</v>
      </c>
      <c r="F224" s="22" t="s">
        <v>34</v>
      </c>
      <c r="G224" s="21">
        <v>1112</v>
      </c>
      <c r="H224" s="21">
        <v>709500000</v>
      </c>
      <c r="I224" s="21">
        <v>0</v>
      </c>
      <c r="J224" s="23" t="s">
        <v>54</v>
      </c>
      <c r="K224" s="24">
        <v>6957436901</v>
      </c>
      <c r="L224" s="24">
        <v>6957436901</v>
      </c>
      <c r="M224" s="24">
        <v>0</v>
      </c>
      <c r="N224" s="24">
        <f t="shared" si="18"/>
        <v>6957436901</v>
      </c>
      <c r="O224" s="24">
        <v>0</v>
      </c>
      <c r="P224" s="24">
        <v>3871406913</v>
      </c>
      <c r="Q224" s="24">
        <v>0</v>
      </c>
      <c r="R224" s="24">
        <v>3086029988</v>
      </c>
      <c r="S224" s="24">
        <v>3086029988</v>
      </c>
      <c r="T224" s="24">
        <v>0</v>
      </c>
      <c r="U224" s="24">
        <v>0</v>
      </c>
      <c r="V224" s="24">
        <v>0</v>
      </c>
      <c r="W224" s="24">
        <f t="shared" si="19"/>
        <v>0</v>
      </c>
      <c r="X224" s="25">
        <f t="shared" si="20"/>
        <v>0.44355845865543408</v>
      </c>
      <c r="Y224" s="25">
        <f t="shared" si="21"/>
        <v>0.44355845865543408</v>
      </c>
      <c r="Z224" s="25">
        <f t="shared" si="22"/>
        <v>0.55644154134456592</v>
      </c>
      <c r="AA224" s="25">
        <f t="shared" si="23"/>
        <v>1</v>
      </c>
    </row>
    <row r="225" spans="1:27" ht="16" customHeight="1" outlineLevel="2" x14ac:dyDescent="0.35">
      <c r="A225" s="21" t="s">
        <v>374</v>
      </c>
      <c r="B225" s="21" t="s">
        <v>450</v>
      </c>
      <c r="C225" s="21">
        <v>0</v>
      </c>
      <c r="D225" s="21" t="s">
        <v>55</v>
      </c>
      <c r="E225" s="21" t="s">
        <v>53</v>
      </c>
      <c r="F225" s="22" t="s">
        <v>34</v>
      </c>
      <c r="G225" s="21">
        <v>1112</v>
      </c>
      <c r="H225" s="21">
        <v>709500000</v>
      </c>
      <c r="I225" s="21">
        <v>0</v>
      </c>
      <c r="J225" s="23" t="s">
        <v>56</v>
      </c>
      <c r="K225" s="24">
        <v>382716219</v>
      </c>
      <c r="L225" s="24">
        <v>382716219</v>
      </c>
      <c r="M225" s="24">
        <v>0</v>
      </c>
      <c r="N225" s="24">
        <f t="shared" si="18"/>
        <v>382716219</v>
      </c>
      <c r="O225" s="24">
        <v>0</v>
      </c>
      <c r="P225" s="24">
        <v>215889831</v>
      </c>
      <c r="Q225" s="24">
        <v>0</v>
      </c>
      <c r="R225" s="24">
        <v>166826388</v>
      </c>
      <c r="S225" s="24">
        <v>166826388</v>
      </c>
      <c r="T225" s="24">
        <v>0</v>
      </c>
      <c r="U225" s="24">
        <v>0</v>
      </c>
      <c r="V225" s="24">
        <v>0</v>
      </c>
      <c r="W225" s="24">
        <f t="shared" si="19"/>
        <v>0</v>
      </c>
      <c r="X225" s="25">
        <f t="shared" si="20"/>
        <v>0.43590101416632149</v>
      </c>
      <c r="Y225" s="25">
        <f t="shared" si="21"/>
        <v>0.43590101416632149</v>
      </c>
      <c r="Z225" s="25">
        <f t="shared" si="22"/>
        <v>0.56409898583367846</v>
      </c>
      <c r="AA225" s="25">
        <f t="shared" si="23"/>
        <v>1</v>
      </c>
    </row>
    <row r="226" spans="1:27" ht="16" customHeight="1" outlineLevel="2" x14ac:dyDescent="0.35">
      <c r="A226" s="21" t="s">
        <v>374</v>
      </c>
      <c r="B226" s="21" t="s">
        <v>450</v>
      </c>
      <c r="C226" s="21">
        <v>0</v>
      </c>
      <c r="D226" s="21" t="s">
        <v>57</v>
      </c>
      <c r="E226" s="21" t="s">
        <v>53</v>
      </c>
      <c r="F226" s="22" t="s">
        <v>34</v>
      </c>
      <c r="G226" s="21">
        <v>1112</v>
      </c>
      <c r="H226" s="21">
        <v>709500000</v>
      </c>
      <c r="I226" s="21">
        <v>0</v>
      </c>
      <c r="J226" s="23" t="s">
        <v>58</v>
      </c>
      <c r="K226" s="24">
        <v>261828218</v>
      </c>
      <c r="L226" s="24">
        <v>261828218</v>
      </c>
      <c r="M226" s="24">
        <v>0</v>
      </c>
      <c r="N226" s="24">
        <f t="shared" si="18"/>
        <v>261828218</v>
      </c>
      <c r="O226" s="24">
        <v>0</v>
      </c>
      <c r="P226" s="24">
        <v>207867983</v>
      </c>
      <c r="Q226" s="24">
        <v>0</v>
      </c>
      <c r="R226" s="24">
        <v>53960235</v>
      </c>
      <c r="S226" s="24">
        <v>53960235</v>
      </c>
      <c r="T226" s="24">
        <v>0</v>
      </c>
      <c r="U226" s="24">
        <v>0</v>
      </c>
      <c r="V226" s="24">
        <v>0</v>
      </c>
      <c r="W226" s="24">
        <f t="shared" si="19"/>
        <v>0</v>
      </c>
      <c r="X226" s="25">
        <f t="shared" si="20"/>
        <v>0.20609021980969217</v>
      </c>
      <c r="Y226" s="25">
        <f t="shared" si="21"/>
        <v>0.20609021980969217</v>
      </c>
      <c r="Z226" s="25">
        <f t="shared" si="22"/>
        <v>0.79390978019030778</v>
      </c>
      <c r="AA226" s="25">
        <f t="shared" si="23"/>
        <v>1</v>
      </c>
    </row>
    <row r="227" spans="1:27" ht="16" customHeight="1" outlineLevel="2" x14ac:dyDescent="0.35">
      <c r="A227" s="21" t="s">
        <v>374</v>
      </c>
      <c r="B227" s="21" t="s">
        <v>450</v>
      </c>
      <c r="C227" s="21">
        <v>0</v>
      </c>
      <c r="D227" s="21" t="s">
        <v>59</v>
      </c>
      <c r="E227" s="21" t="s">
        <v>53</v>
      </c>
      <c r="F227" s="22" t="s">
        <v>34</v>
      </c>
      <c r="G227" s="21">
        <v>1112</v>
      </c>
      <c r="H227" s="21">
        <v>709500000</v>
      </c>
      <c r="I227" s="21">
        <v>0</v>
      </c>
      <c r="J227" s="23" t="s">
        <v>60</v>
      </c>
      <c r="K227" s="24">
        <v>2296297312</v>
      </c>
      <c r="L227" s="24">
        <v>2296297312</v>
      </c>
      <c r="M227" s="24">
        <v>0</v>
      </c>
      <c r="N227" s="24">
        <f t="shared" si="18"/>
        <v>2296297312</v>
      </c>
      <c r="O227" s="24">
        <v>0</v>
      </c>
      <c r="P227" s="24">
        <v>1297361806</v>
      </c>
      <c r="Q227" s="24">
        <v>0</v>
      </c>
      <c r="R227" s="24">
        <v>998935506</v>
      </c>
      <c r="S227" s="24">
        <v>998935506</v>
      </c>
      <c r="T227" s="24">
        <v>0</v>
      </c>
      <c r="U227" s="24">
        <v>0</v>
      </c>
      <c r="V227" s="24">
        <v>0</v>
      </c>
      <c r="W227" s="24">
        <f t="shared" si="19"/>
        <v>0</v>
      </c>
      <c r="X227" s="25">
        <f t="shared" si="20"/>
        <v>0.43502010858078294</v>
      </c>
      <c r="Y227" s="25">
        <f t="shared" si="21"/>
        <v>0.43502010858078294</v>
      </c>
      <c r="Z227" s="25">
        <f t="shared" si="22"/>
        <v>0.56497989141921701</v>
      </c>
      <c r="AA227" s="25">
        <f t="shared" si="23"/>
        <v>1</v>
      </c>
    </row>
    <row r="228" spans="1:27" ht="16" customHeight="1" outlineLevel="2" x14ac:dyDescent="0.35">
      <c r="A228" s="21" t="s">
        <v>374</v>
      </c>
      <c r="B228" s="21" t="s">
        <v>450</v>
      </c>
      <c r="C228" s="21">
        <v>0</v>
      </c>
      <c r="D228" s="21" t="s">
        <v>61</v>
      </c>
      <c r="E228" s="21" t="s">
        <v>53</v>
      </c>
      <c r="F228" s="22" t="s">
        <v>34</v>
      </c>
      <c r="G228" s="21">
        <v>1112</v>
      </c>
      <c r="H228" s="21">
        <v>709500000</v>
      </c>
      <c r="I228" s="21">
        <v>0</v>
      </c>
      <c r="J228" s="23" t="s">
        <v>62</v>
      </c>
      <c r="K228" s="24">
        <v>1148148656</v>
      </c>
      <c r="L228" s="24">
        <v>1148148656</v>
      </c>
      <c r="M228" s="24">
        <v>0</v>
      </c>
      <c r="N228" s="24">
        <f t="shared" si="18"/>
        <v>1148148656</v>
      </c>
      <c r="O228" s="24">
        <v>0</v>
      </c>
      <c r="P228" s="24">
        <v>647141123</v>
      </c>
      <c r="Q228" s="24">
        <v>0</v>
      </c>
      <c r="R228" s="24">
        <v>501007533</v>
      </c>
      <c r="S228" s="24">
        <v>501007533</v>
      </c>
      <c r="T228" s="24">
        <v>0</v>
      </c>
      <c r="U228" s="24">
        <v>0</v>
      </c>
      <c r="V228" s="24">
        <v>0</v>
      </c>
      <c r="W228" s="24">
        <f t="shared" si="19"/>
        <v>0</v>
      </c>
      <c r="X228" s="25">
        <f t="shared" si="20"/>
        <v>0.43636120669726236</v>
      </c>
      <c r="Y228" s="25">
        <f t="shared" si="21"/>
        <v>0.43636120669726236</v>
      </c>
      <c r="Z228" s="25">
        <f t="shared" si="22"/>
        <v>0.56363879330273758</v>
      </c>
      <c r="AA228" s="25">
        <f t="shared" si="23"/>
        <v>1</v>
      </c>
    </row>
    <row r="229" spans="1:27" ht="16" customHeight="1" outlineLevel="2" x14ac:dyDescent="0.35">
      <c r="A229" s="21" t="s">
        <v>374</v>
      </c>
      <c r="B229" s="21" t="s">
        <v>450</v>
      </c>
      <c r="C229" s="21">
        <v>0</v>
      </c>
      <c r="D229" s="21" t="s">
        <v>63</v>
      </c>
      <c r="E229" s="21" t="s">
        <v>53</v>
      </c>
      <c r="F229" s="22" t="s">
        <v>34</v>
      </c>
      <c r="G229" s="21">
        <v>1112</v>
      </c>
      <c r="H229" s="21">
        <v>709500000</v>
      </c>
      <c r="I229" s="21">
        <v>0</v>
      </c>
      <c r="J229" s="23" t="s">
        <v>64</v>
      </c>
      <c r="K229" s="24">
        <v>4688914916</v>
      </c>
      <c r="L229" s="24">
        <v>4688914916</v>
      </c>
      <c r="M229" s="24">
        <v>0</v>
      </c>
      <c r="N229" s="24">
        <f t="shared" si="18"/>
        <v>4688914916</v>
      </c>
      <c r="O229" s="24">
        <v>0</v>
      </c>
      <c r="P229" s="24">
        <v>2141030158.3199999</v>
      </c>
      <c r="Q229" s="24">
        <v>0</v>
      </c>
      <c r="R229" s="24">
        <v>2547884757.6799998</v>
      </c>
      <c r="S229" s="24">
        <v>2547884757.6799998</v>
      </c>
      <c r="T229" s="24">
        <v>0</v>
      </c>
      <c r="U229" s="24">
        <v>0</v>
      </c>
      <c r="V229" s="24">
        <v>0</v>
      </c>
      <c r="W229" s="24">
        <f t="shared" si="19"/>
        <v>0</v>
      </c>
      <c r="X229" s="25">
        <f t="shared" si="20"/>
        <v>0.5433847283058697</v>
      </c>
      <c r="Y229" s="25">
        <f t="shared" si="21"/>
        <v>0.5433847283058697</v>
      </c>
      <c r="Z229" s="25">
        <f t="shared" si="22"/>
        <v>0.45661527169413024</v>
      </c>
      <c r="AA229" s="25">
        <f t="shared" si="23"/>
        <v>1</v>
      </c>
    </row>
    <row r="230" spans="1:27" ht="16" customHeight="1" outlineLevel="1" x14ac:dyDescent="0.35">
      <c r="A230" s="40"/>
      <c r="B230" s="40"/>
      <c r="C230" s="40" t="s">
        <v>469</v>
      </c>
      <c r="D230" s="40"/>
      <c r="E230" s="40"/>
      <c r="F230" s="41"/>
      <c r="G230" s="40"/>
      <c r="H230" s="40"/>
      <c r="I230" s="40"/>
      <c r="J230" s="42"/>
      <c r="K230" s="43">
        <f t="shared" ref="K230:W230" si="24">SUBTOTAL(9,K13:K229)</f>
        <v>1664535540939</v>
      </c>
      <c r="L230" s="43">
        <f t="shared" si="24"/>
        <v>1664530540939</v>
      </c>
      <c r="M230" s="43">
        <f t="shared" si="24"/>
        <v>-173788907.93000001</v>
      </c>
      <c r="N230" s="43">
        <f t="shared" si="24"/>
        <v>1664530540939</v>
      </c>
      <c r="O230" s="43">
        <f t="shared" si="24"/>
        <v>0</v>
      </c>
      <c r="P230" s="43">
        <f t="shared" si="24"/>
        <v>132809950042.73003</v>
      </c>
      <c r="Q230" s="43">
        <f t="shared" si="24"/>
        <v>0</v>
      </c>
      <c r="R230" s="43">
        <f t="shared" si="24"/>
        <v>728294542695.90015</v>
      </c>
      <c r="S230" s="43">
        <f t="shared" si="24"/>
        <v>728294542695.90015</v>
      </c>
      <c r="T230" s="43">
        <f t="shared" si="24"/>
        <v>803252259292.44006</v>
      </c>
      <c r="U230" s="43">
        <f t="shared" si="24"/>
        <v>803426048200.37012</v>
      </c>
      <c r="V230" s="43">
        <f t="shared" si="24"/>
        <v>0</v>
      </c>
      <c r="W230" s="43">
        <f t="shared" si="24"/>
        <v>803426048200.37012</v>
      </c>
      <c r="X230" s="44">
        <f t="shared" si="20"/>
        <v>0.437537506692459</v>
      </c>
      <c r="Y230" s="44">
        <f t="shared" si="21"/>
        <v>0.437537506692459</v>
      </c>
      <c r="Z230" s="44">
        <f t="shared" si="22"/>
        <v>7.978823264354698E-2</v>
      </c>
      <c r="AA230" s="44">
        <f t="shared" si="23"/>
        <v>0.51732573933600601</v>
      </c>
    </row>
    <row r="231" spans="1:27" ht="16" customHeight="1" outlineLevel="2" x14ac:dyDescent="0.35">
      <c r="A231" s="21" t="s">
        <v>30</v>
      </c>
      <c r="B231" s="21" t="s">
        <v>31</v>
      </c>
      <c r="C231" s="21">
        <v>1</v>
      </c>
      <c r="D231" s="21" t="s">
        <v>65</v>
      </c>
      <c r="E231" s="21" t="s">
        <v>33</v>
      </c>
      <c r="F231" s="22" t="s">
        <v>34</v>
      </c>
      <c r="G231" s="21">
        <v>1120</v>
      </c>
      <c r="H231" s="21">
        <v>709800000</v>
      </c>
      <c r="I231" s="21">
        <v>0</v>
      </c>
      <c r="J231" s="23" t="s">
        <v>66</v>
      </c>
      <c r="K231" s="24">
        <v>149305299</v>
      </c>
      <c r="L231" s="24">
        <v>135305299</v>
      </c>
      <c r="M231" s="24">
        <v>-29658037</v>
      </c>
      <c r="N231" s="24">
        <f t="shared" ref="N231:N262" si="25">$L231</f>
        <v>135305299</v>
      </c>
      <c r="O231" s="24">
        <v>19968048</v>
      </c>
      <c r="P231" s="24">
        <v>17552195.98</v>
      </c>
      <c r="Q231" s="24">
        <v>0</v>
      </c>
      <c r="R231" s="24">
        <v>4610727.7</v>
      </c>
      <c r="S231" s="24">
        <v>4546487.2</v>
      </c>
      <c r="T231" s="24">
        <v>38744652.32</v>
      </c>
      <c r="U231" s="24">
        <v>93174327.319999993</v>
      </c>
      <c r="V231" s="24">
        <v>0</v>
      </c>
      <c r="W231" s="24">
        <f t="shared" ref="W231:W262" si="26">$N231-($O231+$P231+$Q231+$R231+$V231)</f>
        <v>93174327.319999993</v>
      </c>
      <c r="X231" s="25">
        <f t="shared" si="20"/>
        <v>3.4076475452746315E-2</v>
      </c>
      <c r="Y231" s="25">
        <f t="shared" si="21"/>
        <v>3.4076475452746315E-2</v>
      </c>
      <c r="Z231" s="25">
        <f t="shared" si="22"/>
        <v>0.27730062501099828</v>
      </c>
      <c r="AA231" s="25">
        <f t="shared" si="23"/>
        <v>0.31137710046374462</v>
      </c>
    </row>
    <row r="232" spans="1:27" ht="16" customHeight="1" outlineLevel="2" x14ac:dyDescent="0.35">
      <c r="A232" s="21" t="s">
        <v>30</v>
      </c>
      <c r="B232" s="21" t="s">
        <v>31</v>
      </c>
      <c r="C232" s="21">
        <v>1</v>
      </c>
      <c r="D232" s="21" t="s">
        <v>67</v>
      </c>
      <c r="E232" s="21" t="s">
        <v>33</v>
      </c>
      <c r="F232" s="22" t="s">
        <v>34</v>
      </c>
      <c r="G232" s="21">
        <v>1120</v>
      </c>
      <c r="H232" s="21">
        <v>709800000</v>
      </c>
      <c r="I232" s="21">
        <v>0</v>
      </c>
      <c r="J232" s="23" t="s">
        <v>68</v>
      </c>
      <c r="K232" s="24">
        <v>0</v>
      </c>
      <c r="L232" s="24">
        <v>319052.96000000002</v>
      </c>
      <c r="M232" s="24">
        <v>0</v>
      </c>
      <c r="N232" s="24">
        <f t="shared" si="25"/>
        <v>319052.96000000002</v>
      </c>
      <c r="O232" s="24">
        <v>0</v>
      </c>
      <c r="P232" s="24">
        <v>319052.96000000002</v>
      </c>
      <c r="Q232" s="24">
        <v>0</v>
      </c>
      <c r="R232" s="24">
        <v>0</v>
      </c>
      <c r="S232" s="24">
        <v>0</v>
      </c>
      <c r="T232" s="24">
        <v>0</v>
      </c>
      <c r="U232" s="24">
        <v>0</v>
      </c>
      <c r="V232" s="24">
        <v>0</v>
      </c>
      <c r="W232" s="24">
        <f t="shared" si="26"/>
        <v>0</v>
      </c>
      <c r="X232" s="25">
        <f t="shared" si="20"/>
        <v>0</v>
      </c>
      <c r="Y232" s="25">
        <f t="shared" si="21"/>
        <v>0</v>
      </c>
      <c r="Z232" s="25">
        <f t="shared" si="22"/>
        <v>1</v>
      </c>
      <c r="AA232" s="25">
        <f t="shared" si="23"/>
        <v>1</v>
      </c>
    </row>
    <row r="233" spans="1:27" ht="16" customHeight="1" outlineLevel="2" x14ac:dyDescent="0.35">
      <c r="A233" s="21" t="s">
        <v>30</v>
      </c>
      <c r="B233" s="21" t="s">
        <v>31</v>
      </c>
      <c r="C233" s="21">
        <v>1</v>
      </c>
      <c r="D233" s="21" t="s">
        <v>69</v>
      </c>
      <c r="E233" s="21" t="s">
        <v>33</v>
      </c>
      <c r="F233" s="22" t="s">
        <v>34</v>
      </c>
      <c r="G233" s="21">
        <v>1120</v>
      </c>
      <c r="H233" s="21">
        <v>709800000</v>
      </c>
      <c r="I233" s="21">
        <v>0</v>
      </c>
      <c r="J233" s="23" t="s">
        <v>70</v>
      </c>
      <c r="K233" s="24">
        <v>17086800</v>
      </c>
      <c r="L233" s="24">
        <v>17086800</v>
      </c>
      <c r="M233" s="24">
        <v>0</v>
      </c>
      <c r="N233" s="24">
        <f t="shared" si="25"/>
        <v>17086800</v>
      </c>
      <c r="O233" s="24">
        <v>33719.22</v>
      </c>
      <c r="P233" s="24">
        <v>20068.8</v>
      </c>
      <c r="Q233" s="24">
        <v>0</v>
      </c>
      <c r="R233" s="24">
        <v>168596</v>
      </c>
      <c r="S233" s="24">
        <v>168596</v>
      </c>
      <c r="T233" s="24">
        <v>4954185.9800000004</v>
      </c>
      <c r="U233" s="24">
        <v>16864415.98</v>
      </c>
      <c r="V233" s="24">
        <v>0</v>
      </c>
      <c r="W233" s="24">
        <f t="shared" si="26"/>
        <v>16864415.98</v>
      </c>
      <c r="X233" s="25">
        <f t="shared" si="20"/>
        <v>9.8670318608516522E-3</v>
      </c>
      <c r="Y233" s="25">
        <f t="shared" si="21"/>
        <v>9.8670318608516522E-3</v>
      </c>
      <c r="Z233" s="25">
        <f t="shared" si="22"/>
        <v>3.1479282252967204E-3</v>
      </c>
      <c r="AA233" s="25">
        <f t="shared" si="23"/>
        <v>1.3014960086148372E-2</v>
      </c>
    </row>
    <row r="234" spans="1:27" ht="16" customHeight="1" outlineLevel="2" x14ac:dyDescent="0.35">
      <c r="A234" s="21" t="s">
        <v>30</v>
      </c>
      <c r="B234" s="21" t="s">
        <v>31</v>
      </c>
      <c r="C234" s="21">
        <v>1</v>
      </c>
      <c r="D234" s="21" t="s">
        <v>71</v>
      </c>
      <c r="E234" s="21" t="s">
        <v>33</v>
      </c>
      <c r="F234" s="22" t="s">
        <v>34</v>
      </c>
      <c r="G234" s="21">
        <v>1120</v>
      </c>
      <c r="H234" s="21">
        <v>709800000</v>
      </c>
      <c r="I234" s="21">
        <v>0</v>
      </c>
      <c r="J234" s="23" t="s">
        <v>72</v>
      </c>
      <c r="K234" s="24">
        <v>31384500</v>
      </c>
      <c r="L234" s="24">
        <v>31384500</v>
      </c>
      <c r="M234" s="24">
        <v>0</v>
      </c>
      <c r="N234" s="24">
        <f t="shared" si="25"/>
        <v>31384500</v>
      </c>
      <c r="O234" s="24">
        <v>0</v>
      </c>
      <c r="P234" s="24">
        <v>13751675.35</v>
      </c>
      <c r="Q234" s="24">
        <v>0</v>
      </c>
      <c r="R234" s="24">
        <v>0</v>
      </c>
      <c r="S234" s="24">
        <v>0</v>
      </c>
      <c r="T234" s="24">
        <v>232824.65</v>
      </c>
      <c r="U234" s="24">
        <v>17632824.649999999</v>
      </c>
      <c r="V234" s="24">
        <v>0</v>
      </c>
      <c r="W234" s="24">
        <f t="shared" si="26"/>
        <v>17632824.649999999</v>
      </c>
      <c r="X234" s="25">
        <f t="shared" si="20"/>
        <v>0</v>
      </c>
      <c r="Y234" s="25">
        <f t="shared" si="21"/>
        <v>0</v>
      </c>
      <c r="Z234" s="25">
        <f t="shared" si="22"/>
        <v>0.43816773725883795</v>
      </c>
      <c r="AA234" s="25">
        <f t="shared" si="23"/>
        <v>0.43816773725883795</v>
      </c>
    </row>
    <row r="235" spans="1:27" ht="16" customHeight="1" outlineLevel="2" x14ac:dyDescent="0.35">
      <c r="A235" s="21" t="s">
        <v>30</v>
      </c>
      <c r="B235" s="21" t="s">
        <v>31</v>
      </c>
      <c r="C235" s="21">
        <v>1</v>
      </c>
      <c r="D235" s="21" t="s">
        <v>73</v>
      </c>
      <c r="E235" s="21" t="s">
        <v>33</v>
      </c>
      <c r="F235" s="22" t="s">
        <v>34</v>
      </c>
      <c r="G235" s="21">
        <v>1120</v>
      </c>
      <c r="H235" s="21">
        <v>709800000</v>
      </c>
      <c r="I235" s="21">
        <v>0</v>
      </c>
      <c r="J235" s="23" t="s">
        <v>74</v>
      </c>
      <c r="K235" s="24">
        <v>5000000</v>
      </c>
      <c r="L235" s="24">
        <v>5000000</v>
      </c>
      <c r="M235" s="24">
        <v>0</v>
      </c>
      <c r="N235" s="24">
        <f t="shared" si="25"/>
        <v>5000000</v>
      </c>
      <c r="O235" s="24">
        <v>0</v>
      </c>
      <c r="P235" s="24">
        <v>0</v>
      </c>
      <c r="Q235" s="24">
        <v>0</v>
      </c>
      <c r="R235" s="24">
        <v>0</v>
      </c>
      <c r="S235" s="24">
        <v>0</v>
      </c>
      <c r="T235" s="24">
        <v>0</v>
      </c>
      <c r="U235" s="24">
        <v>5000000</v>
      </c>
      <c r="V235" s="24">
        <v>0</v>
      </c>
      <c r="W235" s="24">
        <f t="shared" si="26"/>
        <v>5000000</v>
      </c>
      <c r="X235" s="25">
        <f t="shared" si="20"/>
        <v>0</v>
      </c>
      <c r="Y235" s="25">
        <f t="shared" si="21"/>
        <v>0</v>
      </c>
      <c r="Z235" s="25">
        <f t="shared" si="22"/>
        <v>0</v>
      </c>
      <c r="AA235" s="25">
        <f t="shared" si="23"/>
        <v>0</v>
      </c>
    </row>
    <row r="236" spans="1:27" ht="16" customHeight="1" outlineLevel="2" x14ac:dyDescent="0.35">
      <c r="A236" s="21" t="s">
        <v>30</v>
      </c>
      <c r="B236" s="21" t="s">
        <v>31</v>
      </c>
      <c r="C236" s="21">
        <v>1</v>
      </c>
      <c r="D236" s="21" t="s">
        <v>75</v>
      </c>
      <c r="E236" s="21" t="s">
        <v>33</v>
      </c>
      <c r="F236" s="22" t="s">
        <v>34</v>
      </c>
      <c r="G236" s="21">
        <v>1120</v>
      </c>
      <c r="H236" s="21">
        <v>709800000</v>
      </c>
      <c r="I236" s="21">
        <v>0</v>
      </c>
      <c r="J236" s="23" t="s">
        <v>76</v>
      </c>
      <c r="K236" s="24">
        <v>1083391</v>
      </c>
      <c r="L236" s="24">
        <v>555072.73</v>
      </c>
      <c r="M236" s="24">
        <v>0</v>
      </c>
      <c r="N236" s="24">
        <f t="shared" si="25"/>
        <v>555072.73</v>
      </c>
      <c r="O236" s="24">
        <v>0</v>
      </c>
      <c r="P236" s="24">
        <v>0</v>
      </c>
      <c r="Q236" s="24">
        <v>0</v>
      </c>
      <c r="R236" s="24">
        <v>0</v>
      </c>
      <c r="S236" s="24">
        <v>0</v>
      </c>
      <c r="T236" s="24">
        <v>0</v>
      </c>
      <c r="U236" s="24">
        <v>555072.73</v>
      </c>
      <c r="V236" s="24">
        <v>0</v>
      </c>
      <c r="W236" s="24">
        <f t="shared" si="26"/>
        <v>555072.73</v>
      </c>
      <c r="X236" s="25">
        <f t="shared" si="20"/>
        <v>0</v>
      </c>
      <c r="Y236" s="25">
        <f t="shared" si="21"/>
        <v>0</v>
      </c>
      <c r="Z236" s="25">
        <f t="shared" si="22"/>
        <v>0</v>
      </c>
      <c r="AA236" s="25">
        <f t="shared" si="23"/>
        <v>0</v>
      </c>
    </row>
    <row r="237" spans="1:27" ht="16" customHeight="1" outlineLevel="2" x14ac:dyDescent="0.35">
      <c r="A237" s="21" t="s">
        <v>30</v>
      </c>
      <c r="B237" s="21" t="s">
        <v>31</v>
      </c>
      <c r="C237" s="21">
        <v>1</v>
      </c>
      <c r="D237" s="21" t="s">
        <v>77</v>
      </c>
      <c r="E237" s="21" t="s">
        <v>33</v>
      </c>
      <c r="F237" s="22" t="s">
        <v>34</v>
      </c>
      <c r="G237" s="21">
        <v>1120</v>
      </c>
      <c r="H237" s="21">
        <v>709800000</v>
      </c>
      <c r="I237" s="21">
        <v>0</v>
      </c>
      <c r="J237" s="23" t="s">
        <v>78</v>
      </c>
      <c r="K237" s="24">
        <v>3820460</v>
      </c>
      <c r="L237" s="24">
        <v>3820460</v>
      </c>
      <c r="M237" s="24">
        <v>0</v>
      </c>
      <c r="N237" s="24">
        <f t="shared" si="25"/>
        <v>3820460</v>
      </c>
      <c r="O237" s="24">
        <v>0</v>
      </c>
      <c r="P237" s="24">
        <v>1880985</v>
      </c>
      <c r="Q237" s="24">
        <v>0</v>
      </c>
      <c r="R237" s="24">
        <v>29245</v>
      </c>
      <c r="S237" s="24">
        <v>29245</v>
      </c>
      <c r="T237" s="24">
        <v>0</v>
      </c>
      <c r="U237" s="24">
        <v>1910230</v>
      </c>
      <c r="V237" s="24">
        <v>0</v>
      </c>
      <c r="W237" s="24">
        <f t="shared" si="26"/>
        <v>1910230</v>
      </c>
      <c r="X237" s="25">
        <f t="shared" si="20"/>
        <v>7.6548373756039848E-3</v>
      </c>
      <c r="Y237" s="25">
        <f t="shared" si="21"/>
        <v>7.6548373756039848E-3</v>
      </c>
      <c r="Z237" s="25">
        <f t="shared" si="22"/>
        <v>0.49234516262439604</v>
      </c>
      <c r="AA237" s="25">
        <f t="shared" si="23"/>
        <v>0.5</v>
      </c>
    </row>
    <row r="238" spans="1:27" ht="16" customHeight="1" outlineLevel="2" x14ac:dyDescent="0.35">
      <c r="A238" s="21" t="s">
        <v>30</v>
      </c>
      <c r="B238" s="21" t="s">
        <v>31</v>
      </c>
      <c r="C238" s="21">
        <v>1</v>
      </c>
      <c r="D238" s="21" t="s">
        <v>79</v>
      </c>
      <c r="E238" s="21" t="s">
        <v>33</v>
      </c>
      <c r="F238" s="22" t="s">
        <v>34</v>
      </c>
      <c r="G238" s="21">
        <v>1120</v>
      </c>
      <c r="H238" s="21">
        <v>709800000</v>
      </c>
      <c r="I238" s="21">
        <v>0</v>
      </c>
      <c r="J238" s="23" t="s">
        <v>80</v>
      </c>
      <c r="K238" s="24">
        <v>137380700</v>
      </c>
      <c r="L238" s="24">
        <v>137380700</v>
      </c>
      <c r="M238" s="24">
        <v>0</v>
      </c>
      <c r="N238" s="24">
        <f t="shared" si="25"/>
        <v>137380700</v>
      </c>
      <c r="O238" s="24">
        <v>324000</v>
      </c>
      <c r="P238" s="24">
        <v>75898034</v>
      </c>
      <c r="Q238" s="24">
        <v>0</v>
      </c>
      <c r="R238" s="24">
        <v>10551100</v>
      </c>
      <c r="S238" s="24">
        <v>10446800</v>
      </c>
      <c r="T238" s="24">
        <v>0</v>
      </c>
      <c r="U238" s="24">
        <v>50607566</v>
      </c>
      <c r="V238" s="24">
        <v>0</v>
      </c>
      <c r="W238" s="24">
        <f t="shared" si="26"/>
        <v>50607566</v>
      </c>
      <c r="X238" s="25">
        <f t="shared" si="20"/>
        <v>7.6801908856193049E-2</v>
      </c>
      <c r="Y238" s="25">
        <f t="shared" si="21"/>
        <v>7.6801908856193049E-2</v>
      </c>
      <c r="Z238" s="25">
        <f t="shared" si="22"/>
        <v>0.55482345045555892</v>
      </c>
      <c r="AA238" s="25">
        <f t="shared" si="23"/>
        <v>0.63162535931175201</v>
      </c>
    </row>
    <row r="239" spans="1:27" ht="16" customHeight="1" outlineLevel="2" x14ac:dyDescent="0.35">
      <c r="A239" s="21" t="s">
        <v>30</v>
      </c>
      <c r="B239" s="21" t="s">
        <v>31</v>
      </c>
      <c r="C239" s="21">
        <v>1</v>
      </c>
      <c r="D239" s="21" t="s">
        <v>81</v>
      </c>
      <c r="E239" s="21" t="s">
        <v>33</v>
      </c>
      <c r="F239" s="22" t="s">
        <v>34</v>
      </c>
      <c r="G239" s="21">
        <v>1120</v>
      </c>
      <c r="H239" s="21">
        <v>709800000</v>
      </c>
      <c r="I239" s="21">
        <v>0</v>
      </c>
      <c r="J239" s="23" t="s">
        <v>82</v>
      </c>
      <c r="K239" s="24">
        <v>13000000</v>
      </c>
      <c r="L239" s="24">
        <v>13000000</v>
      </c>
      <c r="M239" s="24">
        <v>0</v>
      </c>
      <c r="N239" s="24">
        <f t="shared" si="25"/>
        <v>13000000</v>
      </c>
      <c r="O239" s="24">
        <v>0</v>
      </c>
      <c r="P239" s="24">
        <v>6700323.1299999999</v>
      </c>
      <c r="Q239" s="24">
        <v>0</v>
      </c>
      <c r="R239" s="24">
        <v>5112756.5999999996</v>
      </c>
      <c r="S239" s="24">
        <v>5112756.5999999996</v>
      </c>
      <c r="T239" s="24">
        <v>1186920.27</v>
      </c>
      <c r="U239" s="24">
        <v>1186920.27</v>
      </c>
      <c r="V239" s="24">
        <v>0</v>
      </c>
      <c r="W239" s="24">
        <f t="shared" si="26"/>
        <v>1186920.2699999996</v>
      </c>
      <c r="X239" s="25">
        <f t="shared" si="20"/>
        <v>0.39328896923076923</v>
      </c>
      <c r="Y239" s="25">
        <f t="shared" si="21"/>
        <v>0.39328896923076923</v>
      </c>
      <c r="Z239" s="25">
        <f t="shared" si="22"/>
        <v>0.51540947153846151</v>
      </c>
      <c r="AA239" s="25">
        <f t="shared" si="23"/>
        <v>0.90869844076923068</v>
      </c>
    </row>
    <row r="240" spans="1:27" ht="16" customHeight="1" outlineLevel="2" x14ac:dyDescent="0.35">
      <c r="A240" s="21" t="s">
        <v>30</v>
      </c>
      <c r="B240" s="21" t="s">
        <v>31</v>
      </c>
      <c r="C240" s="21">
        <v>1</v>
      </c>
      <c r="D240" s="21" t="s">
        <v>83</v>
      </c>
      <c r="E240" s="21" t="s">
        <v>33</v>
      </c>
      <c r="F240" s="22" t="s">
        <v>34</v>
      </c>
      <c r="G240" s="21">
        <v>1120</v>
      </c>
      <c r="H240" s="21">
        <v>709800000</v>
      </c>
      <c r="I240" s="21">
        <v>0</v>
      </c>
      <c r="J240" s="23" t="s">
        <v>84</v>
      </c>
      <c r="K240" s="24">
        <v>13000000</v>
      </c>
      <c r="L240" s="24">
        <v>13000000</v>
      </c>
      <c r="M240" s="24">
        <v>0</v>
      </c>
      <c r="N240" s="24">
        <f t="shared" si="25"/>
        <v>13000000</v>
      </c>
      <c r="O240" s="24">
        <v>0</v>
      </c>
      <c r="P240" s="24">
        <v>12299424</v>
      </c>
      <c r="Q240" s="24">
        <v>0</v>
      </c>
      <c r="R240" s="24">
        <v>350288</v>
      </c>
      <c r="S240" s="24">
        <v>350288</v>
      </c>
      <c r="T240" s="24">
        <v>350288</v>
      </c>
      <c r="U240" s="24">
        <v>350288</v>
      </c>
      <c r="V240" s="24">
        <v>0</v>
      </c>
      <c r="W240" s="24">
        <f t="shared" si="26"/>
        <v>350288</v>
      </c>
      <c r="X240" s="25">
        <f t="shared" si="20"/>
        <v>2.694523076923077E-2</v>
      </c>
      <c r="Y240" s="25">
        <f t="shared" si="21"/>
        <v>2.694523076923077E-2</v>
      </c>
      <c r="Z240" s="25">
        <f t="shared" si="22"/>
        <v>0.94610953846153845</v>
      </c>
      <c r="AA240" s="25">
        <f t="shared" si="23"/>
        <v>0.97305476923076917</v>
      </c>
    </row>
    <row r="241" spans="1:27" ht="16" customHeight="1" outlineLevel="2" x14ac:dyDescent="0.35">
      <c r="A241" s="21" t="s">
        <v>30</v>
      </c>
      <c r="B241" s="21" t="s">
        <v>31</v>
      </c>
      <c r="C241" s="21">
        <v>1</v>
      </c>
      <c r="D241" s="21" t="s">
        <v>85</v>
      </c>
      <c r="E241" s="21" t="s">
        <v>33</v>
      </c>
      <c r="F241" s="22" t="s">
        <v>34</v>
      </c>
      <c r="G241" s="21">
        <v>1120</v>
      </c>
      <c r="H241" s="21">
        <v>709800000</v>
      </c>
      <c r="I241" s="21">
        <v>0</v>
      </c>
      <c r="J241" s="23" t="s">
        <v>86</v>
      </c>
      <c r="K241" s="24">
        <v>1000000</v>
      </c>
      <c r="L241" s="24">
        <v>1000000</v>
      </c>
      <c r="M241" s="24">
        <v>0</v>
      </c>
      <c r="N241" s="24">
        <f t="shared" si="25"/>
        <v>1000000</v>
      </c>
      <c r="O241" s="24">
        <v>0</v>
      </c>
      <c r="P241" s="24">
        <v>213974.83</v>
      </c>
      <c r="Q241" s="24">
        <v>0</v>
      </c>
      <c r="R241" s="24">
        <v>124535.03</v>
      </c>
      <c r="S241" s="24">
        <v>124535.03</v>
      </c>
      <c r="T241" s="24">
        <v>661490.14</v>
      </c>
      <c r="U241" s="24">
        <v>661490.14</v>
      </c>
      <c r="V241" s="24">
        <v>0</v>
      </c>
      <c r="W241" s="24">
        <f t="shared" si="26"/>
        <v>661490.14</v>
      </c>
      <c r="X241" s="25">
        <f t="shared" si="20"/>
        <v>0.12453503</v>
      </c>
      <c r="Y241" s="25">
        <f t="shared" si="21"/>
        <v>0.12453503</v>
      </c>
      <c r="Z241" s="25">
        <f t="shared" si="22"/>
        <v>0.21397482999999998</v>
      </c>
      <c r="AA241" s="25">
        <f t="shared" si="23"/>
        <v>0.33850986</v>
      </c>
    </row>
    <row r="242" spans="1:27" ht="16" customHeight="1" outlineLevel="2" x14ac:dyDescent="0.35">
      <c r="A242" s="21" t="s">
        <v>30</v>
      </c>
      <c r="B242" s="21" t="s">
        <v>31</v>
      </c>
      <c r="C242" s="21">
        <v>1</v>
      </c>
      <c r="D242" s="21" t="s">
        <v>87</v>
      </c>
      <c r="E242" s="21" t="s">
        <v>33</v>
      </c>
      <c r="F242" s="22" t="s">
        <v>34</v>
      </c>
      <c r="G242" s="21">
        <v>1120</v>
      </c>
      <c r="H242" s="21">
        <v>709800000</v>
      </c>
      <c r="I242" s="21">
        <v>0</v>
      </c>
      <c r="J242" s="23" t="s">
        <v>88</v>
      </c>
      <c r="K242" s="24">
        <v>37169970</v>
      </c>
      <c r="L242" s="24">
        <v>51169970</v>
      </c>
      <c r="M242" s="24">
        <v>0</v>
      </c>
      <c r="N242" s="24">
        <f t="shared" si="25"/>
        <v>51169970</v>
      </c>
      <c r="O242" s="24">
        <v>2014002</v>
      </c>
      <c r="P242" s="24">
        <v>14700275.18</v>
      </c>
      <c r="Q242" s="24">
        <v>4337418.05</v>
      </c>
      <c r="R242" s="24">
        <v>3969637.81</v>
      </c>
      <c r="S242" s="24">
        <v>3969637.81</v>
      </c>
      <c r="T242" s="24">
        <v>3348636.96</v>
      </c>
      <c r="U242" s="24">
        <v>26148636.960000001</v>
      </c>
      <c r="V242" s="24">
        <v>0</v>
      </c>
      <c r="W242" s="24">
        <f t="shared" si="26"/>
        <v>26148636.960000001</v>
      </c>
      <c r="X242" s="25">
        <f t="shared" si="20"/>
        <v>7.7577489492372184E-2</v>
      </c>
      <c r="Y242" s="25">
        <f t="shared" si="21"/>
        <v>7.7577489492372184E-2</v>
      </c>
      <c r="Z242" s="25">
        <f t="shared" si="22"/>
        <v>0.41140722243925493</v>
      </c>
      <c r="AA242" s="25">
        <f t="shared" si="23"/>
        <v>0.48898471193162713</v>
      </c>
    </row>
    <row r="243" spans="1:27" ht="16" customHeight="1" outlineLevel="2" x14ac:dyDescent="0.35">
      <c r="A243" s="21" t="s">
        <v>30</v>
      </c>
      <c r="B243" s="21" t="s">
        <v>31</v>
      </c>
      <c r="C243" s="21">
        <v>1</v>
      </c>
      <c r="D243" s="21" t="s">
        <v>89</v>
      </c>
      <c r="E243" s="21" t="s">
        <v>33</v>
      </c>
      <c r="F243" s="22" t="s">
        <v>34</v>
      </c>
      <c r="G243" s="21">
        <v>1120</v>
      </c>
      <c r="H243" s="21">
        <v>709800000</v>
      </c>
      <c r="I243" s="21">
        <v>0</v>
      </c>
      <c r="J243" s="23" t="s">
        <v>90</v>
      </c>
      <c r="K243" s="24">
        <v>37320000</v>
      </c>
      <c r="L243" s="24">
        <v>37320000</v>
      </c>
      <c r="M243" s="24">
        <v>0</v>
      </c>
      <c r="N243" s="24">
        <f t="shared" si="25"/>
        <v>37320000</v>
      </c>
      <c r="O243" s="24">
        <v>0</v>
      </c>
      <c r="P243" s="24">
        <v>35694078.950000003</v>
      </c>
      <c r="Q243" s="24">
        <v>0</v>
      </c>
      <c r="R243" s="24">
        <v>0</v>
      </c>
      <c r="S243" s="24">
        <v>0</v>
      </c>
      <c r="T243" s="24">
        <v>0</v>
      </c>
      <c r="U243" s="24">
        <v>1625921.05</v>
      </c>
      <c r="V243" s="24">
        <v>0</v>
      </c>
      <c r="W243" s="24">
        <f t="shared" si="26"/>
        <v>1625921.049999997</v>
      </c>
      <c r="X243" s="25">
        <f t="shared" si="20"/>
        <v>0</v>
      </c>
      <c r="Y243" s="25">
        <f t="shared" si="21"/>
        <v>0</v>
      </c>
      <c r="Z243" s="25">
        <f t="shared" si="22"/>
        <v>0.95643298365487683</v>
      </c>
      <c r="AA243" s="25">
        <f t="shared" si="23"/>
        <v>0.95643298365487683</v>
      </c>
    </row>
    <row r="244" spans="1:27" ht="16" customHeight="1" outlineLevel="2" x14ac:dyDescent="0.35">
      <c r="A244" s="21" t="s">
        <v>30</v>
      </c>
      <c r="B244" s="21" t="s">
        <v>31</v>
      </c>
      <c r="C244" s="21">
        <v>1</v>
      </c>
      <c r="D244" s="21" t="s">
        <v>91</v>
      </c>
      <c r="E244" s="21" t="s">
        <v>33</v>
      </c>
      <c r="F244" s="22" t="s">
        <v>34</v>
      </c>
      <c r="G244" s="21">
        <v>1120</v>
      </c>
      <c r="H244" s="21">
        <v>709800000</v>
      </c>
      <c r="I244" s="21">
        <v>0</v>
      </c>
      <c r="J244" s="23" t="s">
        <v>92</v>
      </c>
      <c r="K244" s="24">
        <v>0</v>
      </c>
      <c r="L244" s="24">
        <v>209265.31</v>
      </c>
      <c r="M244" s="24">
        <v>0</v>
      </c>
      <c r="N244" s="24">
        <f t="shared" si="25"/>
        <v>209265.31</v>
      </c>
      <c r="O244" s="24">
        <v>0</v>
      </c>
      <c r="P244" s="24">
        <v>209265.31</v>
      </c>
      <c r="Q244" s="24">
        <v>0</v>
      </c>
      <c r="R244" s="24">
        <v>0</v>
      </c>
      <c r="S244" s="24">
        <v>0</v>
      </c>
      <c r="T244" s="24">
        <v>0</v>
      </c>
      <c r="U244" s="24">
        <v>0</v>
      </c>
      <c r="V244" s="24">
        <v>0</v>
      </c>
      <c r="W244" s="24">
        <f t="shared" si="26"/>
        <v>0</v>
      </c>
      <c r="X244" s="25">
        <f t="shared" si="20"/>
        <v>0</v>
      </c>
      <c r="Y244" s="25">
        <f t="shared" si="21"/>
        <v>0</v>
      </c>
      <c r="Z244" s="25">
        <f t="shared" si="22"/>
        <v>1</v>
      </c>
      <c r="AA244" s="25">
        <f t="shared" si="23"/>
        <v>1</v>
      </c>
    </row>
    <row r="245" spans="1:27" ht="16" customHeight="1" outlineLevel="2" x14ac:dyDescent="0.35">
      <c r="A245" s="21" t="s">
        <v>189</v>
      </c>
      <c r="B245" s="21" t="s">
        <v>31</v>
      </c>
      <c r="C245" s="21">
        <v>1</v>
      </c>
      <c r="D245" s="21" t="s">
        <v>190</v>
      </c>
      <c r="E245" s="21" t="s">
        <v>33</v>
      </c>
      <c r="F245" s="22" t="s">
        <v>34</v>
      </c>
      <c r="G245" s="21">
        <v>1120</v>
      </c>
      <c r="H245" s="21">
        <v>709800000</v>
      </c>
      <c r="I245" s="21">
        <v>0</v>
      </c>
      <c r="J245" s="23" t="s">
        <v>191</v>
      </c>
      <c r="K245" s="24">
        <v>4706298575</v>
      </c>
      <c r="L245" s="24">
        <v>4706298575</v>
      </c>
      <c r="M245" s="24">
        <v>0</v>
      </c>
      <c r="N245" s="24">
        <f t="shared" si="25"/>
        <v>4706298575</v>
      </c>
      <c r="O245" s="24">
        <v>4237119.21</v>
      </c>
      <c r="P245" s="24">
        <v>651892564.95000005</v>
      </c>
      <c r="Q245" s="24">
        <v>258156127.87</v>
      </c>
      <c r="R245" s="24">
        <v>1381892962.49</v>
      </c>
      <c r="S245" s="24">
        <v>1381892962.49</v>
      </c>
      <c r="T245" s="24">
        <v>157162061.47999999</v>
      </c>
      <c r="U245" s="24">
        <v>2410119800.48</v>
      </c>
      <c r="V245" s="24">
        <v>0</v>
      </c>
      <c r="W245" s="24">
        <f t="shared" si="26"/>
        <v>2410119800.48</v>
      </c>
      <c r="X245" s="25">
        <f t="shared" si="20"/>
        <v>0.29362628411011937</v>
      </c>
      <c r="Y245" s="25">
        <f t="shared" si="21"/>
        <v>0.29362628411011937</v>
      </c>
      <c r="Z245" s="25">
        <f t="shared" si="22"/>
        <v>0.19426855254928235</v>
      </c>
      <c r="AA245" s="25">
        <f t="shared" si="23"/>
        <v>0.4878948366594017</v>
      </c>
    </row>
    <row r="246" spans="1:27" ht="16" customHeight="1" outlineLevel="2" x14ac:dyDescent="0.35">
      <c r="A246" s="21" t="s">
        <v>189</v>
      </c>
      <c r="B246" s="21" t="s">
        <v>31</v>
      </c>
      <c r="C246" s="21">
        <v>1</v>
      </c>
      <c r="D246" s="21" t="s">
        <v>192</v>
      </c>
      <c r="E246" s="21" t="s">
        <v>33</v>
      </c>
      <c r="F246" s="22" t="s">
        <v>34</v>
      </c>
      <c r="G246" s="21">
        <v>1120</v>
      </c>
      <c r="H246" s="21">
        <v>709800000</v>
      </c>
      <c r="I246" s="21">
        <v>0</v>
      </c>
      <c r="J246" s="23" t="s">
        <v>193</v>
      </c>
      <c r="K246" s="24">
        <v>52915912</v>
      </c>
      <c r="L246" s="24">
        <v>52915912</v>
      </c>
      <c r="M246" s="24">
        <v>0</v>
      </c>
      <c r="N246" s="24">
        <f t="shared" si="25"/>
        <v>52915912</v>
      </c>
      <c r="O246" s="24">
        <v>0</v>
      </c>
      <c r="P246" s="24">
        <v>8140909.4000000004</v>
      </c>
      <c r="Q246" s="24">
        <v>0</v>
      </c>
      <c r="R246" s="24">
        <v>20352273.5</v>
      </c>
      <c r="S246" s="24">
        <v>20352273.5</v>
      </c>
      <c r="T246" s="24">
        <v>1.1000000000000001</v>
      </c>
      <c r="U246" s="24">
        <v>24422729.100000001</v>
      </c>
      <c r="V246" s="24">
        <v>0</v>
      </c>
      <c r="W246" s="24">
        <f t="shared" si="26"/>
        <v>24422729.100000001</v>
      </c>
      <c r="X246" s="25">
        <f t="shared" si="20"/>
        <v>0.38461537807380131</v>
      </c>
      <c r="Y246" s="25">
        <f t="shared" si="21"/>
        <v>0.38461537807380131</v>
      </c>
      <c r="Z246" s="25">
        <f t="shared" si="22"/>
        <v>0.15384615122952053</v>
      </c>
      <c r="AA246" s="25">
        <f t="shared" si="23"/>
        <v>0.53846152930332181</v>
      </c>
    </row>
    <row r="247" spans="1:27" ht="16" customHeight="1" outlineLevel="2" x14ac:dyDescent="0.35">
      <c r="A247" s="21" t="s">
        <v>189</v>
      </c>
      <c r="B247" s="21" t="s">
        <v>31</v>
      </c>
      <c r="C247" s="21">
        <v>1</v>
      </c>
      <c r="D247" s="21" t="s">
        <v>194</v>
      </c>
      <c r="E247" s="21" t="s">
        <v>33</v>
      </c>
      <c r="F247" s="22" t="s">
        <v>34</v>
      </c>
      <c r="G247" s="21">
        <v>1120</v>
      </c>
      <c r="H247" s="21">
        <v>709800000</v>
      </c>
      <c r="I247" s="21">
        <v>0</v>
      </c>
      <c r="J247" s="23" t="s">
        <v>195</v>
      </c>
      <c r="K247" s="24">
        <v>241369780</v>
      </c>
      <c r="L247" s="24">
        <v>211369780.94</v>
      </c>
      <c r="M247" s="24">
        <v>0</v>
      </c>
      <c r="N247" s="24">
        <f t="shared" si="25"/>
        <v>211369780.94</v>
      </c>
      <c r="O247" s="24">
        <v>0</v>
      </c>
      <c r="P247" s="24">
        <v>101313094.78</v>
      </c>
      <c r="Q247" s="24">
        <v>0</v>
      </c>
      <c r="R247" s="24">
        <v>19371792.219999999</v>
      </c>
      <c r="S247" s="24">
        <v>19339676.760000002</v>
      </c>
      <c r="T247" s="24">
        <v>0</v>
      </c>
      <c r="U247" s="24">
        <v>90684893.939999998</v>
      </c>
      <c r="V247" s="24">
        <v>0</v>
      </c>
      <c r="W247" s="24">
        <f t="shared" si="26"/>
        <v>90684893.939999998</v>
      </c>
      <c r="X247" s="25">
        <f t="shared" si="20"/>
        <v>9.1648825739659198E-2</v>
      </c>
      <c r="Y247" s="25">
        <f t="shared" si="21"/>
        <v>9.1648825739659198E-2</v>
      </c>
      <c r="Z247" s="25">
        <f t="shared" si="22"/>
        <v>0.47931683672775821</v>
      </c>
      <c r="AA247" s="25">
        <f t="shared" si="23"/>
        <v>0.57096566246741742</v>
      </c>
    </row>
    <row r="248" spans="1:27" ht="16" customHeight="1" outlineLevel="2" x14ac:dyDescent="0.35">
      <c r="A248" s="21" t="s">
        <v>189</v>
      </c>
      <c r="B248" s="21" t="s">
        <v>31</v>
      </c>
      <c r="C248" s="21">
        <v>1</v>
      </c>
      <c r="D248" s="21" t="s">
        <v>196</v>
      </c>
      <c r="E248" s="21" t="s">
        <v>33</v>
      </c>
      <c r="F248" s="22" t="s">
        <v>34</v>
      </c>
      <c r="G248" s="21">
        <v>1120</v>
      </c>
      <c r="H248" s="21">
        <v>709800000</v>
      </c>
      <c r="I248" s="21">
        <v>0</v>
      </c>
      <c r="J248" s="23" t="s">
        <v>197</v>
      </c>
      <c r="K248" s="24">
        <v>580497796</v>
      </c>
      <c r="L248" s="24">
        <v>580497796</v>
      </c>
      <c r="M248" s="24">
        <v>0</v>
      </c>
      <c r="N248" s="24">
        <f t="shared" si="25"/>
        <v>580497796</v>
      </c>
      <c r="O248" s="24">
        <v>0</v>
      </c>
      <c r="P248" s="24">
        <v>111036204.04000001</v>
      </c>
      <c r="Q248" s="24">
        <v>0</v>
      </c>
      <c r="R248" s="24">
        <v>137724179.05000001</v>
      </c>
      <c r="S248" s="24">
        <v>137724179.05000001</v>
      </c>
      <c r="T248" s="24">
        <v>16364064.91</v>
      </c>
      <c r="U248" s="24">
        <v>331737412.91000003</v>
      </c>
      <c r="V248" s="24">
        <v>0</v>
      </c>
      <c r="W248" s="24">
        <f t="shared" si="26"/>
        <v>331737412.90999997</v>
      </c>
      <c r="X248" s="25">
        <f t="shared" si="20"/>
        <v>0.23725185521634609</v>
      </c>
      <c r="Y248" s="25">
        <f t="shared" si="21"/>
        <v>0.23725185521634609</v>
      </c>
      <c r="Z248" s="25">
        <f t="shared" si="22"/>
        <v>0.19127756350689057</v>
      </c>
      <c r="AA248" s="25">
        <f t="shared" si="23"/>
        <v>0.42852941872323669</v>
      </c>
    </row>
    <row r="249" spans="1:27" ht="16" customHeight="1" outlineLevel="2" x14ac:dyDescent="0.35">
      <c r="A249" s="21" t="s">
        <v>189</v>
      </c>
      <c r="B249" s="21" t="s">
        <v>31</v>
      </c>
      <c r="C249" s="21">
        <v>1</v>
      </c>
      <c r="D249" s="21" t="s">
        <v>198</v>
      </c>
      <c r="E249" s="21" t="s">
        <v>33</v>
      </c>
      <c r="F249" s="22" t="s">
        <v>34</v>
      </c>
      <c r="G249" s="21">
        <v>1120</v>
      </c>
      <c r="H249" s="21">
        <v>709800000</v>
      </c>
      <c r="I249" s="21">
        <v>0</v>
      </c>
      <c r="J249" s="23" t="s">
        <v>199</v>
      </c>
      <c r="K249" s="24">
        <v>5000000</v>
      </c>
      <c r="L249" s="24">
        <v>5000000</v>
      </c>
      <c r="M249" s="24">
        <v>0</v>
      </c>
      <c r="N249" s="24">
        <f t="shared" si="25"/>
        <v>5000000</v>
      </c>
      <c r="O249" s="24">
        <v>1000000.02</v>
      </c>
      <c r="P249" s="24">
        <v>931281.37</v>
      </c>
      <c r="Q249" s="24">
        <v>0</v>
      </c>
      <c r="R249" s="24">
        <v>754614</v>
      </c>
      <c r="S249" s="24">
        <v>754614</v>
      </c>
      <c r="T249" s="24">
        <v>464101.61</v>
      </c>
      <c r="U249" s="24">
        <v>2314104.61</v>
      </c>
      <c r="V249" s="24">
        <v>0</v>
      </c>
      <c r="W249" s="24">
        <f t="shared" si="26"/>
        <v>2314104.61</v>
      </c>
      <c r="X249" s="25">
        <f t="shared" si="20"/>
        <v>0.1509228</v>
      </c>
      <c r="Y249" s="25">
        <f t="shared" si="21"/>
        <v>0.1509228</v>
      </c>
      <c r="Z249" s="25">
        <f t="shared" si="22"/>
        <v>0.38625627800000001</v>
      </c>
      <c r="AA249" s="25">
        <f t="shared" si="23"/>
        <v>0.53717907799999998</v>
      </c>
    </row>
    <row r="250" spans="1:27" ht="16" customHeight="1" outlineLevel="2" x14ac:dyDescent="0.35">
      <c r="A250" s="21" t="s">
        <v>189</v>
      </c>
      <c r="B250" s="21" t="s">
        <v>31</v>
      </c>
      <c r="C250" s="21">
        <v>1</v>
      </c>
      <c r="D250" s="21" t="s">
        <v>200</v>
      </c>
      <c r="E250" s="21" t="s">
        <v>33</v>
      </c>
      <c r="F250" s="22" t="s">
        <v>34</v>
      </c>
      <c r="G250" s="21">
        <v>1120</v>
      </c>
      <c r="H250" s="21">
        <v>709800000</v>
      </c>
      <c r="I250" s="21">
        <v>0</v>
      </c>
      <c r="J250" s="23" t="s">
        <v>201</v>
      </c>
      <c r="K250" s="24">
        <v>164322016</v>
      </c>
      <c r="L250" s="24">
        <v>157322016</v>
      </c>
      <c r="M250" s="24">
        <v>0</v>
      </c>
      <c r="N250" s="24">
        <f t="shared" si="25"/>
        <v>157322016</v>
      </c>
      <c r="O250" s="24">
        <v>0</v>
      </c>
      <c r="P250" s="24">
        <v>40045533.460000001</v>
      </c>
      <c r="Q250" s="24">
        <v>0</v>
      </c>
      <c r="R250" s="24">
        <v>29822725.219999999</v>
      </c>
      <c r="S250" s="24">
        <v>29822725.219999999</v>
      </c>
      <c r="T250" s="24">
        <v>292747.32</v>
      </c>
      <c r="U250" s="24">
        <v>87453757.319999993</v>
      </c>
      <c r="V250" s="24">
        <v>0</v>
      </c>
      <c r="W250" s="24">
        <f t="shared" si="26"/>
        <v>87453757.319999993</v>
      </c>
      <c r="X250" s="25">
        <f t="shared" si="20"/>
        <v>0.18956485543638088</v>
      </c>
      <c r="Y250" s="25">
        <f t="shared" si="21"/>
        <v>0.18956485543638088</v>
      </c>
      <c r="Z250" s="25">
        <f t="shared" si="22"/>
        <v>0.25454500570346111</v>
      </c>
      <c r="AA250" s="25">
        <f t="shared" si="23"/>
        <v>0.44410986113984197</v>
      </c>
    </row>
    <row r="251" spans="1:27" ht="16" customHeight="1" outlineLevel="2" x14ac:dyDescent="0.35">
      <c r="A251" s="21" t="s">
        <v>189</v>
      </c>
      <c r="B251" s="21" t="s">
        <v>31</v>
      </c>
      <c r="C251" s="21">
        <v>1</v>
      </c>
      <c r="D251" s="21" t="s">
        <v>202</v>
      </c>
      <c r="E251" s="21" t="s">
        <v>33</v>
      </c>
      <c r="F251" s="22" t="s">
        <v>34</v>
      </c>
      <c r="G251" s="21">
        <v>1120</v>
      </c>
      <c r="H251" s="21">
        <v>709800000</v>
      </c>
      <c r="I251" s="21">
        <v>0</v>
      </c>
      <c r="J251" s="23" t="s">
        <v>203</v>
      </c>
      <c r="K251" s="24">
        <v>11287122</v>
      </c>
      <c r="L251" s="24">
        <v>11642822</v>
      </c>
      <c r="M251" s="24">
        <v>0</v>
      </c>
      <c r="N251" s="24">
        <f t="shared" si="25"/>
        <v>11642822</v>
      </c>
      <c r="O251" s="24">
        <v>0</v>
      </c>
      <c r="P251" s="24">
        <v>2406312.9</v>
      </c>
      <c r="Q251" s="24">
        <v>0</v>
      </c>
      <c r="R251" s="24">
        <v>1545294.04</v>
      </c>
      <c r="S251" s="24">
        <v>1545294.04</v>
      </c>
      <c r="T251" s="24">
        <v>2632545.06</v>
      </c>
      <c r="U251" s="24">
        <v>7691215.0599999996</v>
      </c>
      <c r="V251" s="24">
        <v>0</v>
      </c>
      <c r="W251" s="24">
        <f t="shared" si="26"/>
        <v>7691215.0600000005</v>
      </c>
      <c r="X251" s="25">
        <f t="shared" si="20"/>
        <v>0.13272504209031111</v>
      </c>
      <c r="Y251" s="25">
        <f t="shared" si="21"/>
        <v>0.13272504209031111</v>
      </c>
      <c r="Z251" s="25">
        <f t="shared" si="22"/>
        <v>0.20667780543239431</v>
      </c>
      <c r="AA251" s="25">
        <f t="shared" si="23"/>
        <v>0.33940284752270544</v>
      </c>
    </row>
    <row r="252" spans="1:27" ht="16" customHeight="1" outlineLevel="2" x14ac:dyDescent="0.35">
      <c r="A252" s="21" t="s">
        <v>189</v>
      </c>
      <c r="B252" s="21" t="s">
        <v>31</v>
      </c>
      <c r="C252" s="21">
        <v>1</v>
      </c>
      <c r="D252" s="21" t="s">
        <v>65</v>
      </c>
      <c r="E252" s="21" t="s">
        <v>33</v>
      </c>
      <c r="F252" s="22" t="s">
        <v>34</v>
      </c>
      <c r="G252" s="21">
        <v>1120</v>
      </c>
      <c r="H252" s="21">
        <v>709800000</v>
      </c>
      <c r="I252" s="21">
        <v>0</v>
      </c>
      <c r="J252" s="23" t="s">
        <v>66</v>
      </c>
      <c r="K252" s="24">
        <v>50375150</v>
      </c>
      <c r="L252" s="24">
        <v>30175150</v>
      </c>
      <c r="M252" s="24">
        <v>0</v>
      </c>
      <c r="N252" s="24">
        <f t="shared" si="25"/>
        <v>30175150</v>
      </c>
      <c r="O252" s="24">
        <v>0</v>
      </c>
      <c r="P252" s="24">
        <v>18080999.969999999</v>
      </c>
      <c r="Q252" s="24">
        <v>620000.01</v>
      </c>
      <c r="R252" s="24">
        <v>0</v>
      </c>
      <c r="S252" s="24">
        <v>0</v>
      </c>
      <c r="T252" s="24">
        <v>11474150.02</v>
      </c>
      <c r="U252" s="24">
        <v>11474150.02</v>
      </c>
      <c r="V252" s="24">
        <v>0</v>
      </c>
      <c r="W252" s="24">
        <f t="shared" si="26"/>
        <v>11474150.02</v>
      </c>
      <c r="X252" s="25">
        <f t="shared" si="20"/>
        <v>0</v>
      </c>
      <c r="Y252" s="25">
        <f t="shared" si="21"/>
        <v>0</v>
      </c>
      <c r="Z252" s="25">
        <f t="shared" si="22"/>
        <v>0.61974836844224468</v>
      </c>
      <c r="AA252" s="25">
        <f t="shared" si="23"/>
        <v>0.61974836844224468</v>
      </c>
    </row>
    <row r="253" spans="1:27" ht="16" customHeight="1" outlineLevel="2" x14ac:dyDescent="0.35">
      <c r="A253" s="21" t="s">
        <v>189</v>
      </c>
      <c r="B253" s="21" t="s">
        <v>31</v>
      </c>
      <c r="C253" s="21">
        <v>1</v>
      </c>
      <c r="D253" s="21" t="s">
        <v>69</v>
      </c>
      <c r="E253" s="21" t="s">
        <v>33</v>
      </c>
      <c r="F253" s="22" t="s">
        <v>34</v>
      </c>
      <c r="G253" s="21">
        <v>1120</v>
      </c>
      <c r="H253" s="21">
        <v>709800000</v>
      </c>
      <c r="I253" s="21">
        <v>0</v>
      </c>
      <c r="J253" s="23" t="s">
        <v>70</v>
      </c>
      <c r="K253" s="24">
        <v>0</v>
      </c>
      <c r="L253" s="24">
        <v>200000</v>
      </c>
      <c r="M253" s="24">
        <v>0</v>
      </c>
      <c r="N253" s="24">
        <f t="shared" si="25"/>
        <v>200000</v>
      </c>
      <c r="O253" s="24">
        <v>0</v>
      </c>
      <c r="P253" s="24">
        <v>0</v>
      </c>
      <c r="Q253" s="24">
        <v>0</v>
      </c>
      <c r="R253" s="24">
        <v>0</v>
      </c>
      <c r="S253" s="24">
        <v>0</v>
      </c>
      <c r="T253" s="24">
        <v>200000</v>
      </c>
      <c r="U253" s="24">
        <v>200000</v>
      </c>
      <c r="V253" s="24">
        <v>0</v>
      </c>
      <c r="W253" s="24">
        <f t="shared" si="26"/>
        <v>200000</v>
      </c>
      <c r="X253" s="25">
        <f t="shared" si="20"/>
        <v>0</v>
      </c>
      <c r="Y253" s="25">
        <f t="shared" si="21"/>
        <v>0</v>
      </c>
      <c r="Z253" s="25">
        <f t="shared" si="22"/>
        <v>0</v>
      </c>
      <c r="AA253" s="25">
        <f t="shared" si="23"/>
        <v>0</v>
      </c>
    </row>
    <row r="254" spans="1:27" ht="16" customHeight="1" outlineLevel="2" x14ac:dyDescent="0.35">
      <c r="A254" s="21" t="s">
        <v>189</v>
      </c>
      <c r="B254" s="21" t="s">
        <v>31</v>
      </c>
      <c r="C254" s="21">
        <v>1</v>
      </c>
      <c r="D254" s="21" t="s">
        <v>204</v>
      </c>
      <c r="E254" s="21" t="s">
        <v>33</v>
      </c>
      <c r="F254" s="22" t="s">
        <v>34</v>
      </c>
      <c r="G254" s="21">
        <v>1120</v>
      </c>
      <c r="H254" s="21">
        <v>709800000</v>
      </c>
      <c r="I254" s="21">
        <v>0</v>
      </c>
      <c r="J254" s="23" t="s">
        <v>205</v>
      </c>
      <c r="K254" s="24">
        <v>1000000</v>
      </c>
      <c r="L254" s="24">
        <v>1000000</v>
      </c>
      <c r="M254" s="24">
        <v>0</v>
      </c>
      <c r="N254" s="24">
        <f t="shared" si="25"/>
        <v>1000000</v>
      </c>
      <c r="O254" s="24">
        <v>0</v>
      </c>
      <c r="P254" s="24">
        <v>0</v>
      </c>
      <c r="Q254" s="24">
        <v>0</v>
      </c>
      <c r="R254" s="24">
        <v>0</v>
      </c>
      <c r="S254" s="24">
        <v>0</v>
      </c>
      <c r="T254" s="24">
        <v>1000000</v>
      </c>
      <c r="U254" s="24">
        <v>1000000</v>
      </c>
      <c r="V254" s="24">
        <v>0</v>
      </c>
      <c r="W254" s="24">
        <f t="shared" si="26"/>
        <v>1000000</v>
      </c>
      <c r="X254" s="25">
        <f t="shared" si="20"/>
        <v>0</v>
      </c>
      <c r="Y254" s="25">
        <f t="shared" si="21"/>
        <v>0</v>
      </c>
      <c r="Z254" s="25">
        <f t="shared" si="22"/>
        <v>0</v>
      </c>
      <c r="AA254" s="25">
        <f t="shared" si="23"/>
        <v>0</v>
      </c>
    </row>
    <row r="255" spans="1:27" ht="16" customHeight="1" outlineLevel="2" x14ac:dyDescent="0.35">
      <c r="A255" s="21" t="s">
        <v>189</v>
      </c>
      <c r="B255" s="21" t="s">
        <v>31</v>
      </c>
      <c r="C255" s="21">
        <v>1</v>
      </c>
      <c r="D255" s="21" t="s">
        <v>206</v>
      </c>
      <c r="E255" s="21" t="s">
        <v>33</v>
      </c>
      <c r="F255" s="22" t="s">
        <v>34</v>
      </c>
      <c r="G255" s="21">
        <v>1120</v>
      </c>
      <c r="H255" s="21">
        <v>709800000</v>
      </c>
      <c r="I255" s="21">
        <v>0</v>
      </c>
      <c r="J255" s="23" t="s">
        <v>207</v>
      </c>
      <c r="K255" s="24">
        <v>36300000</v>
      </c>
      <c r="L255" s="24">
        <v>36300000</v>
      </c>
      <c r="M255" s="24">
        <v>0</v>
      </c>
      <c r="N255" s="24">
        <f t="shared" si="25"/>
        <v>36300000</v>
      </c>
      <c r="O255" s="24">
        <v>1690961.62</v>
      </c>
      <c r="P255" s="24">
        <v>18163798.550000001</v>
      </c>
      <c r="Q255" s="24">
        <v>0</v>
      </c>
      <c r="R255" s="24">
        <v>2051716.83</v>
      </c>
      <c r="S255" s="24">
        <v>2051716.83</v>
      </c>
      <c r="T255" s="24">
        <v>5145239.83</v>
      </c>
      <c r="U255" s="24">
        <v>14393523</v>
      </c>
      <c r="V255" s="24">
        <v>0</v>
      </c>
      <c r="W255" s="24">
        <f t="shared" si="26"/>
        <v>14393523</v>
      </c>
      <c r="X255" s="25">
        <f t="shared" si="20"/>
        <v>5.652112479338843E-2</v>
      </c>
      <c r="Y255" s="25">
        <f t="shared" si="21"/>
        <v>5.652112479338843E-2</v>
      </c>
      <c r="Z255" s="25">
        <f t="shared" si="22"/>
        <v>0.54696309008264465</v>
      </c>
      <c r="AA255" s="25">
        <f t="shared" si="23"/>
        <v>0.6034842148760331</v>
      </c>
    </row>
    <row r="256" spans="1:27" ht="16" customHeight="1" outlineLevel="2" x14ac:dyDescent="0.35">
      <c r="A256" s="21" t="s">
        <v>189</v>
      </c>
      <c r="B256" s="21" t="s">
        <v>31</v>
      </c>
      <c r="C256" s="21">
        <v>1</v>
      </c>
      <c r="D256" s="21" t="s">
        <v>208</v>
      </c>
      <c r="E256" s="21" t="s">
        <v>33</v>
      </c>
      <c r="F256" s="22" t="s">
        <v>34</v>
      </c>
      <c r="G256" s="21">
        <v>1120</v>
      </c>
      <c r="H256" s="21">
        <v>709800000</v>
      </c>
      <c r="I256" s="21">
        <v>0</v>
      </c>
      <c r="J256" s="23" t="s">
        <v>209</v>
      </c>
      <c r="K256" s="24">
        <v>52138200</v>
      </c>
      <c r="L256" s="24">
        <v>52138200</v>
      </c>
      <c r="M256" s="24">
        <v>0</v>
      </c>
      <c r="N256" s="24">
        <f t="shared" si="25"/>
        <v>52138200</v>
      </c>
      <c r="O256" s="24">
        <v>0</v>
      </c>
      <c r="P256" s="24">
        <v>2541737.25</v>
      </c>
      <c r="Q256" s="24">
        <v>0</v>
      </c>
      <c r="R256" s="24">
        <v>0</v>
      </c>
      <c r="S256" s="24">
        <v>0</v>
      </c>
      <c r="T256" s="24">
        <v>0</v>
      </c>
      <c r="U256" s="24">
        <v>49596462.75</v>
      </c>
      <c r="V256" s="24">
        <v>0</v>
      </c>
      <c r="W256" s="24">
        <f t="shared" si="26"/>
        <v>49596462.75</v>
      </c>
      <c r="X256" s="25">
        <f t="shared" si="20"/>
        <v>0</v>
      </c>
      <c r="Y256" s="25">
        <f t="shared" si="21"/>
        <v>0</v>
      </c>
      <c r="Z256" s="25">
        <f t="shared" si="22"/>
        <v>4.8750000000000002E-2</v>
      </c>
      <c r="AA256" s="25">
        <f t="shared" si="23"/>
        <v>4.8750000000000002E-2</v>
      </c>
    </row>
    <row r="257" spans="1:27" ht="16" customHeight="1" outlineLevel="2" x14ac:dyDescent="0.35">
      <c r="A257" s="21" t="s">
        <v>189</v>
      </c>
      <c r="B257" s="21" t="s">
        <v>31</v>
      </c>
      <c r="C257" s="21">
        <v>1</v>
      </c>
      <c r="D257" s="21" t="s">
        <v>75</v>
      </c>
      <c r="E257" s="21" t="s">
        <v>33</v>
      </c>
      <c r="F257" s="22" t="s">
        <v>34</v>
      </c>
      <c r="G257" s="21">
        <v>1120</v>
      </c>
      <c r="H257" s="21">
        <v>709800000</v>
      </c>
      <c r="I257" s="21">
        <v>0</v>
      </c>
      <c r="J257" s="23" t="s">
        <v>210</v>
      </c>
      <c r="K257" s="24">
        <v>1586851263</v>
      </c>
      <c r="L257" s="24">
        <v>1586851263</v>
      </c>
      <c r="M257" s="24">
        <v>0</v>
      </c>
      <c r="N257" s="24">
        <f t="shared" si="25"/>
        <v>1586851263</v>
      </c>
      <c r="O257" s="24">
        <v>7767620.0499999998</v>
      </c>
      <c r="P257" s="24">
        <v>340375886.91000003</v>
      </c>
      <c r="Q257" s="24">
        <v>54257079.700000003</v>
      </c>
      <c r="R257" s="24">
        <v>417201229.12</v>
      </c>
      <c r="S257" s="24">
        <v>403164946.81999999</v>
      </c>
      <c r="T257" s="24">
        <v>0</v>
      </c>
      <c r="U257" s="24">
        <v>767249447.22000003</v>
      </c>
      <c r="V257" s="24">
        <v>0</v>
      </c>
      <c r="W257" s="24">
        <f t="shared" si="26"/>
        <v>767249447.22000003</v>
      </c>
      <c r="X257" s="25">
        <f t="shared" si="20"/>
        <v>0.26291136343255378</v>
      </c>
      <c r="Y257" s="25">
        <f t="shared" si="21"/>
        <v>0.26291136343255378</v>
      </c>
      <c r="Z257" s="25">
        <f t="shared" si="22"/>
        <v>0.25358431255822117</v>
      </c>
      <c r="AA257" s="25">
        <f t="shared" si="23"/>
        <v>0.51649567599077495</v>
      </c>
    </row>
    <row r="258" spans="1:27" ht="16" customHeight="1" outlineLevel="2" x14ac:dyDescent="0.35">
      <c r="A258" s="21" t="s">
        <v>189</v>
      </c>
      <c r="B258" s="21" t="s">
        <v>31</v>
      </c>
      <c r="C258" s="21">
        <v>1</v>
      </c>
      <c r="D258" s="21" t="s">
        <v>211</v>
      </c>
      <c r="E258" s="21" t="s">
        <v>33</v>
      </c>
      <c r="F258" s="22" t="s">
        <v>34</v>
      </c>
      <c r="G258" s="21">
        <v>1120</v>
      </c>
      <c r="H258" s="21">
        <v>709800000</v>
      </c>
      <c r="I258" s="21">
        <v>0</v>
      </c>
      <c r="J258" s="23" t="s">
        <v>212</v>
      </c>
      <c r="K258" s="24">
        <v>49535554</v>
      </c>
      <c r="L258" s="24">
        <v>49535554</v>
      </c>
      <c r="M258" s="24">
        <v>340000000</v>
      </c>
      <c r="N258" s="24">
        <f t="shared" si="25"/>
        <v>49535554</v>
      </c>
      <c r="O258" s="24">
        <v>0</v>
      </c>
      <c r="P258" s="24">
        <v>20583108.300000001</v>
      </c>
      <c r="Q258" s="24">
        <v>0</v>
      </c>
      <c r="R258" s="24">
        <v>3327947.49</v>
      </c>
      <c r="S258" s="24">
        <v>3327947.49</v>
      </c>
      <c r="T258" s="24">
        <v>25624498.210000001</v>
      </c>
      <c r="U258" s="24">
        <v>25624498.210000001</v>
      </c>
      <c r="V258" s="24">
        <v>0</v>
      </c>
      <c r="W258" s="24">
        <f t="shared" si="26"/>
        <v>25624498.210000001</v>
      </c>
      <c r="X258" s="25">
        <f t="shared" si="20"/>
        <v>6.7183007380920784E-2</v>
      </c>
      <c r="Y258" s="25">
        <f t="shared" si="21"/>
        <v>6.7183007380920784E-2</v>
      </c>
      <c r="Z258" s="25">
        <f t="shared" si="22"/>
        <v>0.41552191583443282</v>
      </c>
      <c r="AA258" s="25">
        <f t="shared" si="23"/>
        <v>0.48270492321535363</v>
      </c>
    </row>
    <row r="259" spans="1:27" ht="16" customHeight="1" outlineLevel="2" x14ac:dyDescent="0.35">
      <c r="A259" s="21" t="s">
        <v>189</v>
      </c>
      <c r="B259" s="21" t="s">
        <v>31</v>
      </c>
      <c r="C259" s="21">
        <v>1</v>
      </c>
      <c r="D259" s="21" t="s">
        <v>77</v>
      </c>
      <c r="E259" s="21" t="s">
        <v>33</v>
      </c>
      <c r="F259" s="22" t="s">
        <v>34</v>
      </c>
      <c r="G259" s="21">
        <v>1120</v>
      </c>
      <c r="H259" s="21">
        <v>709800000</v>
      </c>
      <c r="I259" s="21">
        <v>0</v>
      </c>
      <c r="J259" s="23" t="s">
        <v>78</v>
      </c>
      <c r="K259" s="24">
        <v>7010350</v>
      </c>
      <c r="L259" s="24">
        <v>7010350</v>
      </c>
      <c r="M259" s="24">
        <v>67199200</v>
      </c>
      <c r="N259" s="24">
        <f t="shared" si="25"/>
        <v>7010350</v>
      </c>
      <c r="O259" s="24">
        <v>0</v>
      </c>
      <c r="P259" s="24">
        <v>2383749</v>
      </c>
      <c r="Q259" s="24">
        <v>0</v>
      </c>
      <c r="R259" s="24">
        <v>3594735.07</v>
      </c>
      <c r="S259" s="24">
        <v>3594735.07</v>
      </c>
      <c r="T259" s="24">
        <v>330830.93</v>
      </c>
      <c r="U259" s="24">
        <v>1031865.93</v>
      </c>
      <c r="V259" s="24">
        <v>0</v>
      </c>
      <c r="W259" s="24">
        <f t="shared" si="26"/>
        <v>1031865.9299999997</v>
      </c>
      <c r="X259" s="25">
        <f t="shared" si="20"/>
        <v>0.51277540636344832</v>
      </c>
      <c r="Y259" s="25">
        <f t="shared" si="21"/>
        <v>0.51277540636344832</v>
      </c>
      <c r="Z259" s="25">
        <f t="shared" si="22"/>
        <v>0.34003280863294988</v>
      </c>
      <c r="AA259" s="25">
        <f t="shared" si="23"/>
        <v>0.85280821499639825</v>
      </c>
    </row>
    <row r="260" spans="1:27" ht="16" customHeight="1" outlineLevel="2" x14ac:dyDescent="0.35">
      <c r="A260" s="21" t="s">
        <v>189</v>
      </c>
      <c r="B260" s="21" t="s">
        <v>31</v>
      </c>
      <c r="C260" s="21">
        <v>1</v>
      </c>
      <c r="D260" s="21" t="s">
        <v>79</v>
      </c>
      <c r="E260" s="21" t="s">
        <v>33</v>
      </c>
      <c r="F260" s="22" t="s">
        <v>34</v>
      </c>
      <c r="G260" s="21">
        <v>1120</v>
      </c>
      <c r="H260" s="21">
        <v>709800000</v>
      </c>
      <c r="I260" s="21">
        <v>0</v>
      </c>
      <c r="J260" s="23" t="s">
        <v>80</v>
      </c>
      <c r="K260" s="24">
        <v>121056400</v>
      </c>
      <c r="L260" s="24">
        <v>141056400</v>
      </c>
      <c r="M260" s="24">
        <v>0</v>
      </c>
      <c r="N260" s="24">
        <f t="shared" si="25"/>
        <v>141056400</v>
      </c>
      <c r="O260" s="24">
        <v>2437600</v>
      </c>
      <c r="P260" s="24">
        <v>45004086</v>
      </c>
      <c r="Q260" s="24">
        <v>0</v>
      </c>
      <c r="R260" s="24">
        <v>37802846</v>
      </c>
      <c r="S260" s="24">
        <v>37580546</v>
      </c>
      <c r="T260" s="24">
        <v>2785400</v>
      </c>
      <c r="U260" s="24">
        <v>55811868</v>
      </c>
      <c r="V260" s="24">
        <v>0</v>
      </c>
      <c r="W260" s="24">
        <f t="shared" si="26"/>
        <v>55811868</v>
      </c>
      <c r="X260" s="25">
        <f t="shared" si="20"/>
        <v>0.26799809154352444</v>
      </c>
      <c r="Y260" s="25">
        <f t="shared" si="21"/>
        <v>0.26799809154352444</v>
      </c>
      <c r="Z260" s="25">
        <f t="shared" si="22"/>
        <v>0.33633132562577805</v>
      </c>
      <c r="AA260" s="25">
        <f t="shared" si="23"/>
        <v>0.60432941716930255</v>
      </c>
    </row>
    <row r="261" spans="1:27" ht="16" customHeight="1" outlineLevel="2" x14ac:dyDescent="0.35">
      <c r="A261" s="21" t="s">
        <v>189</v>
      </c>
      <c r="B261" s="21" t="s">
        <v>31</v>
      </c>
      <c r="C261" s="21">
        <v>1</v>
      </c>
      <c r="D261" s="21" t="s">
        <v>85</v>
      </c>
      <c r="E261" s="21" t="s">
        <v>33</v>
      </c>
      <c r="F261" s="22" t="s">
        <v>34</v>
      </c>
      <c r="G261" s="21">
        <v>1120</v>
      </c>
      <c r="H261" s="21">
        <v>709800000</v>
      </c>
      <c r="I261" s="21">
        <v>0</v>
      </c>
      <c r="J261" s="23" t="s">
        <v>86</v>
      </c>
      <c r="K261" s="24">
        <v>7549712000</v>
      </c>
      <c r="L261" s="24">
        <v>7549712000</v>
      </c>
      <c r="M261" s="24">
        <v>200000000</v>
      </c>
      <c r="N261" s="24">
        <f t="shared" si="25"/>
        <v>7549712000</v>
      </c>
      <c r="O261" s="24">
        <v>0</v>
      </c>
      <c r="P261" s="24">
        <v>2096745937.96</v>
      </c>
      <c r="Q261" s="24">
        <v>0</v>
      </c>
      <c r="R261" s="24">
        <v>2462217251.9699998</v>
      </c>
      <c r="S261" s="24">
        <v>2462217251.9699998</v>
      </c>
      <c r="T261" s="24">
        <v>8598958.0700000003</v>
      </c>
      <c r="U261" s="24">
        <v>2990748810.0700002</v>
      </c>
      <c r="V261" s="24">
        <v>0</v>
      </c>
      <c r="W261" s="24">
        <f t="shared" si="26"/>
        <v>2990748810.0699997</v>
      </c>
      <c r="X261" s="25">
        <f t="shared" si="20"/>
        <v>0.32613393093272958</v>
      </c>
      <c r="Y261" s="25">
        <f t="shared" si="21"/>
        <v>0.32613393093272958</v>
      </c>
      <c r="Z261" s="25">
        <f t="shared" si="22"/>
        <v>0.27772528779375955</v>
      </c>
      <c r="AA261" s="25">
        <f t="shared" si="23"/>
        <v>0.60385921872648907</v>
      </c>
    </row>
    <row r="262" spans="1:27" ht="16" customHeight="1" outlineLevel="2" x14ac:dyDescent="0.35">
      <c r="A262" s="21" t="s">
        <v>189</v>
      </c>
      <c r="B262" s="21" t="s">
        <v>31</v>
      </c>
      <c r="C262" s="21">
        <v>1</v>
      </c>
      <c r="D262" s="21" t="s">
        <v>87</v>
      </c>
      <c r="E262" s="21" t="s">
        <v>33</v>
      </c>
      <c r="F262" s="22" t="s">
        <v>34</v>
      </c>
      <c r="G262" s="21">
        <v>1120</v>
      </c>
      <c r="H262" s="21">
        <v>709800000</v>
      </c>
      <c r="I262" s="21">
        <v>0</v>
      </c>
      <c r="J262" s="23" t="s">
        <v>213</v>
      </c>
      <c r="K262" s="24">
        <v>1000000</v>
      </c>
      <c r="L262" s="24">
        <v>1000000</v>
      </c>
      <c r="M262" s="24">
        <v>0</v>
      </c>
      <c r="N262" s="24">
        <f t="shared" si="25"/>
        <v>1000000</v>
      </c>
      <c r="O262" s="24">
        <v>0</v>
      </c>
      <c r="P262" s="24">
        <v>894540</v>
      </c>
      <c r="Q262" s="24">
        <v>0</v>
      </c>
      <c r="R262" s="24">
        <v>0</v>
      </c>
      <c r="S262" s="24">
        <v>0</v>
      </c>
      <c r="T262" s="24">
        <v>105460</v>
      </c>
      <c r="U262" s="24">
        <v>105460</v>
      </c>
      <c r="V262" s="24">
        <v>0</v>
      </c>
      <c r="W262" s="24">
        <f t="shared" si="26"/>
        <v>105460</v>
      </c>
      <c r="X262" s="25">
        <f t="shared" si="20"/>
        <v>0</v>
      </c>
      <c r="Y262" s="25">
        <f t="shared" si="21"/>
        <v>0</v>
      </c>
      <c r="Z262" s="25">
        <f t="shared" si="22"/>
        <v>0.89454</v>
      </c>
      <c r="AA262" s="25">
        <f t="shared" si="23"/>
        <v>0.89454</v>
      </c>
    </row>
    <row r="263" spans="1:27" ht="16" customHeight="1" outlineLevel="2" x14ac:dyDescent="0.35">
      <c r="A263" s="21" t="s">
        <v>189</v>
      </c>
      <c r="B263" s="21" t="s">
        <v>31</v>
      </c>
      <c r="C263" s="21">
        <v>1</v>
      </c>
      <c r="D263" s="21" t="s">
        <v>214</v>
      </c>
      <c r="E263" s="21" t="s">
        <v>33</v>
      </c>
      <c r="F263" s="22" t="s">
        <v>34</v>
      </c>
      <c r="G263" s="21">
        <v>1120</v>
      </c>
      <c r="H263" s="21">
        <v>709800000</v>
      </c>
      <c r="I263" s="21">
        <v>0</v>
      </c>
      <c r="J263" s="23" t="s">
        <v>215</v>
      </c>
      <c r="K263" s="24">
        <v>714595814</v>
      </c>
      <c r="L263" s="24">
        <v>714595814</v>
      </c>
      <c r="M263" s="24">
        <v>0</v>
      </c>
      <c r="N263" s="24">
        <f t="shared" ref="N263:N294" si="27">$L263</f>
        <v>714595814</v>
      </c>
      <c r="O263" s="24">
        <v>813600.06</v>
      </c>
      <c r="P263" s="24">
        <v>300333429.81</v>
      </c>
      <c r="Q263" s="24">
        <v>0</v>
      </c>
      <c r="R263" s="24">
        <v>11431435.41</v>
      </c>
      <c r="S263" s="24">
        <v>11431435.41</v>
      </c>
      <c r="T263" s="24">
        <v>19186400.719999999</v>
      </c>
      <c r="U263" s="24">
        <v>402017348.72000003</v>
      </c>
      <c r="V263" s="24">
        <v>0</v>
      </c>
      <c r="W263" s="24">
        <f t="shared" ref="W263:W294" si="28">$N263-($O263+$P263+$Q263+$R263+$V263)</f>
        <v>402017348.71999997</v>
      </c>
      <c r="X263" s="25">
        <f t="shared" si="20"/>
        <v>1.5997064614766972E-2</v>
      </c>
      <c r="Y263" s="25">
        <f t="shared" si="21"/>
        <v>1.5997064614766972E-2</v>
      </c>
      <c r="Z263" s="25">
        <f t="shared" si="22"/>
        <v>0.42142288545507767</v>
      </c>
      <c r="AA263" s="25">
        <f t="shared" si="23"/>
        <v>0.43741995006984463</v>
      </c>
    </row>
    <row r="264" spans="1:27" ht="16" customHeight="1" outlineLevel="2" x14ac:dyDescent="0.35">
      <c r="A264" s="21" t="s">
        <v>189</v>
      </c>
      <c r="B264" s="21" t="s">
        <v>31</v>
      </c>
      <c r="C264" s="21">
        <v>1</v>
      </c>
      <c r="D264" s="21" t="s">
        <v>216</v>
      </c>
      <c r="E264" s="21" t="s">
        <v>33</v>
      </c>
      <c r="F264" s="22" t="s">
        <v>34</v>
      </c>
      <c r="G264" s="21">
        <v>1120</v>
      </c>
      <c r="H264" s="21">
        <v>709800000</v>
      </c>
      <c r="I264" s="21">
        <v>0</v>
      </c>
      <c r="J264" s="23" t="s">
        <v>217</v>
      </c>
      <c r="K264" s="24">
        <v>19836250</v>
      </c>
      <c r="L264" s="24">
        <v>19836250</v>
      </c>
      <c r="M264" s="24">
        <v>0</v>
      </c>
      <c r="N264" s="24">
        <f t="shared" si="27"/>
        <v>19836250</v>
      </c>
      <c r="O264" s="24">
        <v>0</v>
      </c>
      <c r="P264" s="24">
        <v>5176276.7</v>
      </c>
      <c r="Q264" s="24">
        <v>0</v>
      </c>
      <c r="R264" s="24">
        <v>4803228</v>
      </c>
      <c r="S264" s="24">
        <v>4803228</v>
      </c>
      <c r="T264" s="24">
        <v>91641.3</v>
      </c>
      <c r="U264" s="24">
        <v>9856745.3000000007</v>
      </c>
      <c r="V264" s="24">
        <v>0</v>
      </c>
      <c r="W264" s="24">
        <f t="shared" si="28"/>
        <v>9856745.3000000007</v>
      </c>
      <c r="X264" s="25">
        <f t="shared" si="20"/>
        <v>0.24214395362026592</v>
      </c>
      <c r="Y264" s="25">
        <f t="shared" si="21"/>
        <v>0.24214395362026592</v>
      </c>
      <c r="Z264" s="25">
        <f t="shared" si="22"/>
        <v>0.26095036612262901</v>
      </c>
      <c r="AA264" s="25">
        <f t="shared" si="23"/>
        <v>0.50309431974289498</v>
      </c>
    </row>
    <row r="265" spans="1:27" ht="16" customHeight="1" outlineLevel="2" x14ac:dyDescent="0.35">
      <c r="A265" s="21" t="s">
        <v>189</v>
      </c>
      <c r="B265" s="21" t="s">
        <v>31</v>
      </c>
      <c r="C265" s="21">
        <v>1</v>
      </c>
      <c r="D265" s="21" t="s">
        <v>218</v>
      </c>
      <c r="E265" s="21" t="s">
        <v>33</v>
      </c>
      <c r="F265" s="22" t="s">
        <v>34</v>
      </c>
      <c r="G265" s="21">
        <v>1120</v>
      </c>
      <c r="H265" s="21">
        <v>709800000</v>
      </c>
      <c r="I265" s="21">
        <v>0</v>
      </c>
      <c r="J265" s="23" t="s">
        <v>219</v>
      </c>
      <c r="K265" s="24">
        <v>150000000</v>
      </c>
      <c r="L265" s="24">
        <v>150000000</v>
      </c>
      <c r="M265" s="24">
        <v>0</v>
      </c>
      <c r="N265" s="24">
        <f t="shared" si="27"/>
        <v>150000000</v>
      </c>
      <c r="O265" s="24">
        <v>0</v>
      </c>
      <c r="P265" s="24">
        <v>25380920.190000001</v>
      </c>
      <c r="Q265" s="24">
        <v>0</v>
      </c>
      <c r="R265" s="24">
        <v>30308683.640000001</v>
      </c>
      <c r="S265" s="24">
        <v>28789818.73</v>
      </c>
      <c r="T265" s="24">
        <v>43609361.170000002</v>
      </c>
      <c r="U265" s="24">
        <v>94310396.170000002</v>
      </c>
      <c r="V265" s="24">
        <v>0</v>
      </c>
      <c r="W265" s="24">
        <f t="shared" si="28"/>
        <v>94310396.170000002</v>
      </c>
      <c r="X265" s="25">
        <f t="shared" si="20"/>
        <v>0.20205789093333335</v>
      </c>
      <c r="Y265" s="25">
        <f t="shared" si="21"/>
        <v>0.20205789093333335</v>
      </c>
      <c r="Z265" s="25">
        <f t="shared" si="22"/>
        <v>0.1692061346</v>
      </c>
      <c r="AA265" s="25">
        <f t="shared" si="23"/>
        <v>0.37126402553333337</v>
      </c>
    </row>
    <row r="266" spans="1:27" ht="16" customHeight="1" outlineLevel="2" x14ac:dyDescent="0.35">
      <c r="A266" s="21" t="s">
        <v>189</v>
      </c>
      <c r="B266" s="21" t="s">
        <v>31</v>
      </c>
      <c r="C266" s="21">
        <v>1</v>
      </c>
      <c r="D266" s="21" t="s">
        <v>220</v>
      </c>
      <c r="E266" s="21" t="s">
        <v>33</v>
      </c>
      <c r="F266" s="22" t="s">
        <v>34</v>
      </c>
      <c r="G266" s="21">
        <v>1120</v>
      </c>
      <c r="H266" s="21">
        <v>709800000</v>
      </c>
      <c r="I266" s="21">
        <v>0</v>
      </c>
      <c r="J266" s="23" t="s">
        <v>221</v>
      </c>
      <c r="K266" s="24">
        <v>198864796</v>
      </c>
      <c r="L266" s="24">
        <v>198864796</v>
      </c>
      <c r="M266" s="24">
        <v>0</v>
      </c>
      <c r="N266" s="24">
        <f t="shared" si="27"/>
        <v>198864796</v>
      </c>
      <c r="O266" s="24">
        <v>0</v>
      </c>
      <c r="P266" s="24">
        <v>36961586.670000002</v>
      </c>
      <c r="Q266" s="24">
        <v>0</v>
      </c>
      <c r="R266" s="24">
        <v>35882949.219999999</v>
      </c>
      <c r="S266" s="24">
        <v>32412788.940000001</v>
      </c>
      <c r="T266" s="24">
        <v>15005707.109999999</v>
      </c>
      <c r="U266" s="24">
        <v>126020260.11</v>
      </c>
      <c r="V266" s="24">
        <v>0</v>
      </c>
      <c r="W266" s="24">
        <f t="shared" si="28"/>
        <v>126020260.11</v>
      </c>
      <c r="X266" s="25">
        <f t="shared" si="20"/>
        <v>0.18043892102451356</v>
      </c>
      <c r="Y266" s="25">
        <f t="shared" si="21"/>
        <v>0.18043892102451356</v>
      </c>
      <c r="Z266" s="25">
        <f t="shared" si="22"/>
        <v>0.1858628948584746</v>
      </c>
      <c r="AA266" s="25">
        <f t="shared" si="23"/>
        <v>0.36630181588298816</v>
      </c>
    </row>
    <row r="267" spans="1:27" ht="16" customHeight="1" outlineLevel="2" x14ac:dyDescent="0.35">
      <c r="A267" s="21" t="s">
        <v>189</v>
      </c>
      <c r="B267" s="21" t="s">
        <v>31</v>
      </c>
      <c r="C267" s="21">
        <v>1</v>
      </c>
      <c r="D267" s="21" t="s">
        <v>222</v>
      </c>
      <c r="E267" s="21" t="s">
        <v>33</v>
      </c>
      <c r="F267" s="22" t="s">
        <v>34</v>
      </c>
      <c r="G267" s="21">
        <v>1120</v>
      </c>
      <c r="H267" s="21">
        <v>709800000</v>
      </c>
      <c r="I267" s="21">
        <v>0</v>
      </c>
      <c r="J267" s="23" t="s">
        <v>223</v>
      </c>
      <c r="K267" s="24">
        <v>104706418</v>
      </c>
      <c r="L267" s="24">
        <v>119706418</v>
      </c>
      <c r="M267" s="24">
        <v>0</v>
      </c>
      <c r="N267" s="24">
        <f t="shared" si="27"/>
        <v>119706418</v>
      </c>
      <c r="O267" s="24">
        <v>13051500.01</v>
      </c>
      <c r="P267" s="24">
        <v>41618156.159999996</v>
      </c>
      <c r="Q267" s="24">
        <v>62150</v>
      </c>
      <c r="R267" s="24">
        <v>3377054.57</v>
      </c>
      <c r="S267" s="24">
        <v>3377054.57</v>
      </c>
      <c r="T267" s="24">
        <v>21435122.260000002</v>
      </c>
      <c r="U267" s="24">
        <v>61597557.259999998</v>
      </c>
      <c r="V267" s="24">
        <v>0</v>
      </c>
      <c r="W267" s="24">
        <f t="shared" si="28"/>
        <v>61597557.260000005</v>
      </c>
      <c r="X267" s="25">
        <f t="shared" si="20"/>
        <v>2.8211140441943554E-2</v>
      </c>
      <c r="Y267" s="25">
        <f t="shared" si="21"/>
        <v>2.8211140441943554E-2</v>
      </c>
      <c r="Z267" s="25">
        <f t="shared" si="22"/>
        <v>0.45721697369643116</v>
      </c>
      <c r="AA267" s="25">
        <f t="shared" si="23"/>
        <v>0.48542811413837472</v>
      </c>
    </row>
    <row r="268" spans="1:27" ht="16" customHeight="1" outlineLevel="2" x14ac:dyDescent="0.35">
      <c r="A268" s="21" t="s">
        <v>189</v>
      </c>
      <c r="B268" s="21" t="s">
        <v>31</v>
      </c>
      <c r="C268" s="21">
        <v>1</v>
      </c>
      <c r="D268" s="21" t="s">
        <v>89</v>
      </c>
      <c r="E268" s="21" t="s">
        <v>33</v>
      </c>
      <c r="F268" s="22" t="s">
        <v>34</v>
      </c>
      <c r="G268" s="21">
        <v>1120</v>
      </c>
      <c r="H268" s="21">
        <v>709800000</v>
      </c>
      <c r="I268" s="21">
        <v>0</v>
      </c>
      <c r="J268" s="23" t="s">
        <v>90</v>
      </c>
      <c r="K268" s="24">
        <v>79617500</v>
      </c>
      <c r="L268" s="24">
        <v>64261800</v>
      </c>
      <c r="M268" s="24">
        <v>0</v>
      </c>
      <c r="N268" s="24">
        <f t="shared" si="27"/>
        <v>64261800</v>
      </c>
      <c r="O268" s="24">
        <v>8644501.6999999993</v>
      </c>
      <c r="P268" s="24">
        <v>3669697.75</v>
      </c>
      <c r="Q268" s="24">
        <v>0</v>
      </c>
      <c r="R268" s="24">
        <v>20175164.120000001</v>
      </c>
      <c r="S268" s="24">
        <v>20175164.120000001</v>
      </c>
      <c r="T268" s="24">
        <v>10240712.43</v>
      </c>
      <c r="U268" s="24">
        <v>31772436.43</v>
      </c>
      <c r="V268" s="24">
        <v>0</v>
      </c>
      <c r="W268" s="24">
        <f t="shared" si="28"/>
        <v>31772436.43</v>
      </c>
      <c r="X268" s="25">
        <f t="shared" si="20"/>
        <v>0.31395267670684607</v>
      </c>
      <c r="Y268" s="25">
        <f t="shared" si="21"/>
        <v>0.31395267670684607</v>
      </c>
      <c r="Z268" s="25">
        <f t="shared" si="22"/>
        <v>0.19162549835205361</v>
      </c>
      <c r="AA268" s="25">
        <f t="shared" si="23"/>
        <v>0.50557817505889968</v>
      </c>
    </row>
    <row r="269" spans="1:27" ht="16" customHeight="1" outlineLevel="2" x14ac:dyDescent="0.35">
      <c r="A269" s="21" t="s">
        <v>189</v>
      </c>
      <c r="B269" s="21" t="s">
        <v>31</v>
      </c>
      <c r="C269" s="21">
        <v>1</v>
      </c>
      <c r="D269" s="21" t="s">
        <v>224</v>
      </c>
      <c r="E269" s="21" t="s">
        <v>33</v>
      </c>
      <c r="F269" s="22" t="s">
        <v>34</v>
      </c>
      <c r="G269" s="21">
        <v>1120</v>
      </c>
      <c r="H269" s="21">
        <v>709800000</v>
      </c>
      <c r="I269" s="21">
        <v>0</v>
      </c>
      <c r="J269" s="23" t="s">
        <v>225</v>
      </c>
      <c r="K269" s="24">
        <v>16468275</v>
      </c>
      <c r="L269" s="24">
        <v>16468275</v>
      </c>
      <c r="M269" s="24">
        <v>0</v>
      </c>
      <c r="N269" s="24">
        <f t="shared" si="27"/>
        <v>16468275</v>
      </c>
      <c r="O269" s="24">
        <v>0</v>
      </c>
      <c r="P269" s="24">
        <v>7148425.2000000002</v>
      </c>
      <c r="Q269" s="24">
        <v>0</v>
      </c>
      <c r="R269" s="24">
        <v>333350</v>
      </c>
      <c r="S269" s="24">
        <v>333350</v>
      </c>
      <c r="T269" s="24">
        <v>5455019.7999999998</v>
      </c>
      <c r="U269" s="24">
        <v>8986499.8000000007</v>
      </c>
      <c r="V269" s="24">
        <v>0</v>
      </c>
      <c r="W269" s="24">
        <f t="shared" si="28"/>
        <v>8986499.8000000007</v>
      </c>
      <c r="X269" s="25">
        <f t="shared" si="20"/>
        <v>2.0241950052449331E-2</v>
      </c>
      <c r="Y269" s="25">
        <f t="shared" si="21"/>
        <v>2.0241950052449331E-2</v>
      </c>
      <c r="Z269" s="25">
        <f t="shared" si="22"/>
        <v>0.43407249393151376</v>
      </c>
      <c r="AA269" s="25">
        <f t="shared" si="23"/>
        <v>0.45431444398396309</v>
      </c>
    </row>
    <row r="270" spans="1:27" ht="16" customHeight="1" outlineLevel="2" x14ac:dyDescent="0.35">
      <c r="A270" s="21" t="s">
        <v>189</v>
      </c>
      <c r="B270" s="21" t="s">
        <v>31</v>
      </c>
      <c r="C270" s="21">
        <v>1</v>
      </c>
      <c r="D270" s="21" t="s">
        <v>226</v>
      </c>
      <c r="E270" s="21" t="s">
        <v>33</v>
      </c>
      <c r="F270" s="22" t="s">
        <v>34</v>
      </c>
      <c r="G270" s="21">
        <v>1310</v>
      </c>
      <c r="H270" s="21">
        <v>709800000</v>
      </c>
      <c r="I270" s="21">
        <v>0</v>
      </c>
      <c r="J270" s="23" t="s">
        <v>227</v>
      </c>
      <c r="K270" s="24">
        <v>7000000</v>
      </c>
      <c r="L270" s="24">
        <v>13100000</v>
      </c>
      <c r="M270" s="24">
        <v>0</v>
      </c>
      <c r="N270" s="24">
        <f t="shared" si="27"/>
        <v>13100000</v>
      </c>
      <c r="O270" s="24">
        <v>0</v>
      </c>
      <c r="P270" s="24">
        <v>240856</v>
      </c>
      <c r="Q270" s="24">
        <v>0</v>
      </c>
      <c r="R270" s="24">
        <v>159144</v>
      </c>
      <c r="S270" s="24">
        <v>159144</v>
      </c>
      <c r="T270" s="24">
        <v>6100000</v>
      </c>
      <c r="U270" s="24">
        <v>12700000</v>
      </c>
      <c r="V270" s="24">
        <v>0</v>
      </c>
      <c r="W270" s="24">
        <f t="shared" si="28"/>
        <v>12700000</v>
      </c>
      <c r="X270" s="25">
        <f t="shared" ref="X270:X333" si="29">IFERROR(($R270/$L270),0)</f>
        <v>1.2148396946564886E-2</v>
      </c>
      <c r="Y270" s="25">
        <f t="shared" ref="Y270:Y333" si="30">IFERROR(($R270/$N270),0)</f>
        <v>1.2148396946564886E-2</v>
      </c>
      <c r="Z270" s="25">
        <f t="shared" ref="Z270:Z333" si="31">IFERROR((($O270+$P270+$Q270)/$N270),0)</f>
        <v>1.8385954198473282E-2</v>
      </c>
      <c r="AA270" s="25">
        <f t="shared" ref="AA270:AA333" si="32">$Y270+$Z270</f>
        <v>3.053435114503817E-2</v>
      </c>
    </row>
    <row r="271" spans="1:27" ht="16" customHeight="1" outlineLevel="2" x14ac:dyDescent="0.35">
      <c r="A271" s="21" t="s">
        <v>189</v>
      </c>
      <c r="B271" s="21" t="s">
        <v>31</v>
      </c>
      <c r="C271" s="21">
        <v>1</v>
      </c>
      <c r="D271" s="21" t="s">
        <v>91</v>
      </c>
      <c r="E271" s="21" t="s">
        <v>33</v>
      </c>
      <c r="F271" s="22" t="s">
        <v>34</v>
      </c>
      <c r="G271" s="21">
        <v>1120</v>
      </c>
      <c r="H271" s="21">
        <v>709800000</v>
      </c>
      <c r="I271" s="21">
        <v>0</v>
      </c>
      <c r="J271" s="23" t="s">
        <v>228</v>
      </c>
      <c r="K271" s="24">
        <v>0</v>
      </c>
      <c r="L271" s="24">
        <v>27899999.059999999</v>
      </c>
      <c r="M271" s="24">
        <v>0</v>
      </c>
      <c r="N271" s="24">
        <f t="shared" si="27"/>
        <v>27899999.059999999</v>
      </c>
      <c r="O271" s="24">
        <v>0</v>
      </c>
      <c r="P271" s="24">
        <v>20876196.059999999</v>
      </c>
      <c r="Q271" s="24">
        <v>0</v>
      </c>
      <c r="R271" s="24">
        <v>0</v>
      </c>
      <c r="S271" s="24">
        <v>0</v>
      </c>
      <c r="T271" s="24">
        <v>7023803</v>
      </c>
      <c r="U271" s="24">
        <v>7023803</v>
      </c>
      <c r="V271" s="24">
        <v>0</v>
      </c>
      <c r="W271" s="24">
        <f t="shared" si="28"/>
        <v>7023803</v>
      </c>
      <c r="X271" s="25">
        <f t="shared" si="29"/>
        <v>0</v>
      </c>
      <c r="Y271" s="25">
        <f t="shared" si="30"/>
        <v>0</v>
      </c>
      <c r="Z271" s="25">
        <f t="shared" si="31"/>
        <v>0.74825078004859258</v>
      </c>
      <c r="AA271" s="25">
        <f t="shared" si="32"/>
        <v>0.74825078004859258</v>
      </c>
    </row>
    <row r="272" spans="1:27" ht="16" customHeight="1" outlineLevel="2" x14ac:dyDescent="0.35">
      <c r="A272" s="21" t="s">
        <v>189</v>
      </c>
      <c r="B272" s="21" t="s">
        <v>31</v>
      </c>
      <c r="C272" s="21">
        <v>1</v>
      </c>
      <c r="D272" s="21" t="s">
        <v>229</v>
      </c>
      <c r="E272" s="21" t="s">
        <v>33</v>
      </c>
      <c r="F272" s="22" t="s">
        <v>34</v>
      </c>
      <c r="G272" s="21">
        <v>1120</v>
      </c>
      <c r="H272" s="21">
        <v>709800000</v>
      </c>
      <c r="I272" s="21">
        <v>0</v>
      </c>
      <c r="J272" s="23" t="s">
        <v>230</v>
      </c>
      <c r="K272" s="24">
        <v>5000000</v>
      </c>
      <c r="L272" s="24">
        <v>8000000</v>
      </c>
      <c r="M272" s="24">
        <v>0</v>
      </c>
      <c r="N272" s="24">
        <f t="shared" si="27"/>
        <v>8000000</v>
      </c>
      <c r="O272" s="24">
        <v>0</v>
      </c>
      <c r="P272" s="24">
        <v>3068038</v>
      </c>
      <c r="Q272" s="24">
        <v>0</v>
      </c>
      <c r="R272" s="24">
        <v>1931962</v>
      </c>
      <c r="S272" s="24">
        <v>1931962</v>
      </c>
      <c r="T272" s="24">
        <v>3000000</v>
      </c>
      <c r="U272" s="24">
        <v>3000000</v>
      </c>
      <c r="V272" s="24">
        <v>0</v>
      </c>
      <c r="W272" s="24">
        <f t="shared" si="28"/>
        <v>3000000</v>
      </c>
      <c r="X272" s="25">
        <f t="shared" si="29"/>
        <v>0.24149524999999999</v>
      </c>
      <c r="Y272" s="25">
        <f t="shared" si="30"/>
        <v>0.24149524999999999</v>
      </c>
      <c r="Z272" s="25">
        <f t="shared" si="31"/>
        <v>0.38350475000000001</v>
      </c>
      <c r="AA272" s="25">
        <f t="shared" si="32"/>
        <v>0.625</v>
      </c>
    </row>
    <row r="273" spans="1:27" ht="16" customHeight="1" outlineLevel="2" x14ac:dyDescent="0.35">
      <c r="A273" s="21" t="s">
        <v>189</v>
      </c>
      <c r="B273" s="21" t="s">
        <v>31</v>
      </c>
      <c r="C273" s="21">
        <v>1</v>
      </c>
      <c r="D273" s="21" t="s">
        <v>231</v>
      </c>
      <c r="E273" s="21" t="s">
        <v>33</v>
      </c>
      <c r="F273" s="22" t="s">
        <v>34</v>
      </c>
      <c r="G273" s="21">
        <v>1120</v>
      </c>
      <c r="H273" s="21">
        <v>709800000</v>
      </c>
      <c r="I273" s="21">
        <v>0</v>
      </c>
      <c r="J273" s="23" t="s">
        <v>232</v>
      </c>
      <c r="K273" s="24">
        <v>3204000</v>
      </c>
      <c r="L273" s="24">
        <v>3204000</v>
      </c>
      <c r="M273" s="24">
        <v>0</v>
      </c>
      <c r="N273" s="24">
        <f t="shared" si="27"/>
        <v>3204000</v>
      </c>
      <c r="O273" s="24">
        <v>3183936</v>
      </c>
      <c r="P273" s="24">
        <v>0</v>
      </c>
      <c r="Q273" s="24">
        <v>0</v>
      </c>
      <c r="R273" s="24">
        <v>0</v>
      </c>
      <c r="S273" s="24">
        <v>0</v>
      </c>
      <c r="T273" s="24">
        <v>20064</v>
      </c>
      <c r="U273" s="24">
        <v>20064</v>
      </c>
      <c r="V273" s="24">
        <v>0</v>
      </c>
      <c r="W273" s="24">
        <f t="shared" si="28"/>
        <v>20064</v>
      </c>
      <c r="X273" s="25">
        <f t="shared" si="29"/>
        <v>0</v>
      </c>
      <c r="Y273" s="25">
        <f t="shared" si="30"/>
        <v>0</v>
      </c>
      <c r="Z273" s="25">
        <f t="shared" si="31"/>
        <v>0.99373782771535579</v>
      </c>
      <c r="AA273" s="25">
        <f t="shared" si="32"/>
        <v>0.99373782771535579</v>
      </c>
    </row>
    <row r="274" spans="1:27" ht="16" customHeight="1" outlineLevel="2" x14ac:dyDescent="0.35">
      <c r="A274" s="21" t="s">
        <v>273</v>
      </c>
      <c r="B274" s="21" t="s">
        <v>274</v>
      </c>
      <c r="C274" s="21">
        <v>1</v>
      </c>
      <c r="D274" s="21" t="s">
        <v>275</v>
      </c>
      <c r="E274" s="21" t="s">
        <v>33</v>
      </c>
      <c r="F274" s="22" t="s">
        <v>34</v>
      </c>
      <c r="G274" s="21">
        <v>1120</v>
      </c>
      <c r="H274" s="21">
        <v>709800000</v>
      </c>
      <c r="I274" s="21">
        <v>0</v>
      </c>
      <c r="J274" s="23" t="s">
        <v>276</v>
      </c>
      <c r="K274" s="24">
        <v>3000000</v>
      </c>
      <c r="L274" s="24">
        <v>3000000</v>
      </c>
      <c r="M274" s="24">
        <v>0</v>
      </c>
      <c r="N274" s="24">
        <f t="shared" si="27"/>
        <v>3000000</v>
      </c>
      <c r="O274" s="24">
        <v>0</v>
      </c>
      <c r="P274" s="24">
        <v>0</v>
      </c>
      <c r="Q274" s="24">
        <v>0</v>
      </c>
      <c r="R274" s="24">
        <v>0</v>
      </c>
      <c r="S274" s="24">
        <v>0</v>
      </c>
      <c r="T274" s="24">
        <v>1500000</v>
      </c>
      <c r="U274" s="24">
        <v>3000000</v>
      </c>
      <c r="V274" s="24">
        <v>0</v>
      </c>
      <c r="W274" s="24">
        <f t="shared" si="28"/>
        <v>3000000</v>
      </c>
      <c r="X274" s="25">
        <f t="shared" si="29"/>
        <v>0</v>
      </c>
      <c r="Y274" s="25">
        <f t="shared" si="30"/>
        <v>0</v>
      </c>
      <c r="Z274" s="25">
        <f t="shared" si="31"/>
        <v>0</v>
      </c>
      <c r="AA274" s="25">
        <f t="shared" si="32"/>
        <v>0</v>
      </c>
    </row>
    <row r="275" spans="1:27" ht="16" customHeight="1" outlineLevel="2" x14ac:dyDescent="0.35">
      <c r="A275" s="21" t="s">
        <v>273</v>
      </c>
      <c r="B275" s="21" t="s">
        <v>274</v>
      </c>
      <c r="C275" s="21">
        <v>1</v>
      </c>
      <c r="D275" s="21" t="s">
        <v>69</v>
      </c>
      <c r="E275" s="21" t="s">
        <v>33</v>
      </c>
      <c r="F275" s="22" t="s">
        <v>34</v>
      </c>
      <c r="G275" s="21">
        <v>1120</v>
      </c>
      <c r="H275" s="21">
        <v>709800000</v>
      </c>
      <c r="I275" s="21">
        <v>0</v>
      </c>
      <c r="J275" s="23" t="s">
        <v>70</v>
      </c>
      <c r="K275" s="24">
        <v>300000</v>
      </c>
      <c r="L275" s="24">
        <v>300000</v>
      </c>
      <c r="M275" s="24">
        <v>0</v>
      </c>
      <c r="N275" s="24">
        <f t="shared" si="27"/>
        <v>300000</v>
      </c>
      <c r="O275" s="24">
        <v>0</v>
      </c>
      <c r="P275" s="24">
        <v>0</v>
      </c>
      <c r="Q275" s="24">
        <v>0</v>
      </c>
      <c r="R275" s="24">
        <v>0</v>
      </c>
      <c r="S275" s="24">
        <v>0</v>
      </c>
      <c r="T275" s="24">
        <v>150000</v>
      </c>
      <c r="U275" s="24">
        <v>300000</v>
      </c>
      <c r="V275" s="24">
        <v>0</v>
      </c>
      <c r="W275" s="24">
        <f t="shared" si="28"/>
        <v>300000</v>
      </c>
      <c r="X275" s="25">
        <f t="shared" si="29"/>
        <v>0</v>
      </c>
      <c r="Y275" s="25">
        <f t="shared" si="30"/>
        <v>0</v>
      </c>
      <c r="Z275" s="25">
        <f t="shared" si="31"/>
        <v>0</v>
      </c>
      <c r="AA275" s="25">
        <f t="shared" si="32"/>
        <v>0</v>
      </c>
    </row>
    <row r="276" spans="1:27" ht="16" customHeight="1" outlineLevel="2" x14ac:dyDescent="0.35">
      <c r="A276" s="21" t="s">
        <v>273</v>
      </c>
      <c r="B276" s="21" t="s">
        <v>274</v>
      </c>
      <c r="C276" s="21">
        <v>1</v>
      </c>
      <c r="D276" s="21" t="s">
        <v>206</v>
      </c>
      <c r="E276" s="21" t="s">
        <v>33</v>
      </c>
      <c r="F276" s="22" t="s">
        <v>34</v>
      </c>
      <c r="G276" s="21">
        <v>1120</v>
      </c>
      <c r="H276" s="21">
        <v>709800000</v>
      </c>
      <c r="I276" s="21">
        <v>0</v>
      </c>
      <c r="J276" s="23" t="s">
        <v>207</v>
      </c>
      <c r="K276" s="24">
        <v>600000</v>
      </c>
      <c r="L276" s="24">
        <v>600000</v>
      </c>
      <c r="M276" s="24">
        <v>0</v>
      </c>
      <c r="N276" s="24">
        <f t="shared" si="27"/>
        <v>600000</v>
      </c>
      <c r="O276" s="24">
        <v>0</v>
      </c>
      <c r="P276" s="24">
        <v>0</v>
      </c>
      <c r="Q276" s="24">
        <v>0</v>
      </c>
      <c r="R276" s="24">
        <v>46724</v>
      </c>
      <c r="S276" s="24">
        <v>46724</v>
      </c>
      <c r="T276" s="24">
        <v>553276</v>
      </c>
      <c r="U276" s="24">
        <v>553276</v>
      </c>
      <c r="V276" s="24">
        <v>0</v>
      </c>
      <c r="W276" s="24">
        <f t="shared" si="28"/>
        <v>553276</v>
      </c>
      <c r="X276" s="25">
        <f t="shared" si="29"/>
        <v>7.7873333333333336E-2</v>
      </c>
      <c r="Y276" s="25">
        <f t="shared" si="30"/>
        <v>7.7873333333333336E-2</v>
      </c>
      <c r="Z276" s="25">
        <f t="shared" si="31"/>
        <v>0</v>
      </c>
      <c r="AA276" s="25">
        <f t="shared" si="32"/>
        <v>7.7873333333333336E-2</v>
      </c>
    </row>
    <row r="277" spans="1:27" ht="16" customHeight="1" outlineLevel="2" x14ac:dyDescent="0.35">
      <c r="A277" s="21" t="s">
        <v>273</v>
      </c>
      <c r="B277" s="21" t="s">
        <v>274</v>
      </c>
      <c r="C277" s="21">
        <v>1</v>
      </c>
      <c r="D277" s="21" t="s">
        <v>277</v>
      </c>
      <c r="E277" s="21" t="s">
        <v>33</v>
      </c>
      <c r="F277" s="22" t="s">
        <v>34</v>
      </c>
      <c r="G277" s="21">
        <v>1120</v>
      </c>
      <c r="H277" s="21">
        <v>709800000</v>
      </c>
      <c r="I277" s="21">
        <v>0</v>
      </c>
      <c r="J277" s="23" t="s">
        <v>278</v>
      </c>
      <c r="K277" s="24">
        <v>13000000</v>
      </c>
      <c r="L277" s="24">
        <v>13000000</v>
      </c>
      <c r="M277" s="24">
        <v>0</v>
      </c>
      <c r="N277" s="24">
        <f t="shared" si="27"/>
        <v>13000000</v>
      </c>
      <c r="O277" s="24">
        <v>0</v>
      </c>
      <c r="P277" s="24">
        <v>0</v>
      </c>
      <c r="Q277" s="24">
        <v>0</v>
      </c>
      <c r="R277" s="24">
        <v>0</v>
      </c>
      <c r="S277" s="24">
        <v>0</v>
      </c>
      <c r="T277" s="24">
        <v>6500000</v>
      </c>
      <c r="U277" s="24">
        <v>13000000</v>
      </c>
      <c r="V277" s="24">
        <v>0</v>
      </c>
      <c r="W277" s="24">
        <f t="shared" si="28"/>
        <v>13000000</v>
      </c>
      <c r="X277" s="25">
        <f t="shared" si="29"/>
        <v>0</v>
      </c>
      <c r="Y277" s="25">
        <f t="shared" si="30"/>
        <v>0</v>
      </c>
      <c r="Z277" s="25">
        <f t="shared" si="31"/>
        <v>0</v>
      </c>
      <c r="AA277" s="25">
        <f t="shared" si="32"/>
        <v>0</v>
      </c>
    </row>
    <row r="278" spans="1:27" ht="16" customHeight="1" outlineLevel="2" x14ac:dyDescent="0.35">
      <c r="A278" s="21" t="s">
        <v>273</v>
      </c>
      <c r="B278" s="21" t="s">
        <v>274</v>
      </c>
      <c r="C278" s="21">
        <v>1</v>
      </c>
      <c r="D278" s="21" t="s">
        <v>79</v>
      </c>
      <c r="E278" s="21" t="s">
        <v>33</v>
      </c>
      <c r="F278" s="22" t="s">
        <v>34</v>
      </c>
      <c r="G278" s="21">
        <v>1120</v>
      </c>
      <c r="H278" s="21">
        <v>709800000</v>
      </c>
      <c r="I278" s="21">
        <v>0</v>
      </c>
      <c r="J278" s="23" t="s">
        <v>80</v>
      </c>
      <c r="K278" s="24">
        <v>1654900</v>
      </c>
      <c r="L278" s="24">
        <v>1654900</v>
      </c>
      <c r="M278" s="24">
        <v>0</v>
      </c>
      <c r="N278" s="24">
        <f t="shared" si="27"/>
        <v>1654900</v>
      </c>
      <c r="O278" s="24">
        <v>0</v>
      </c>
      <c r="P278" s="24">
        <v>0</v>
      </c>
      <c r="Q278" s="24">
        <v>0</v>
      </c>
      <c r="R278" s="24">
        <v>50800</v>
      </c>
      <c r="S278" s="24">
        <v>50800</v>
      </c>
      <c r="T278" s="24">
        <v>776650</v>
      </c>
      <c r="U278" s="24">
        <v>1604100</v>
      </c>
      <c r="V278" s="24">
        <v>0</v>
      </c>
      <c r="W278" s="24">
        <f t="shared" si="28"/>
        <v>1604100</v>
      </c>
      <c r="X278" s="25">
        <f t="shared" si="29"/>
        <v>3.0696718834974924E-2</v>
      </c>
      <c r="Y278" s="25">
        <f t="shared" si="30"/>
        <v>3.0696718834974924E-2</v>
      </c>
      <c r="Z278" s="25">
        <f t="shared" si="31"/>
        <v>0</v>
      </c>
      <c r="AA278" s="25">
        <f t="shared" si="32"/>
        <v>3.0696718834974924E-2</v>
      </c>
    </row>
    <row r="279" spans="1:27" ht="16" customHeight="1" outlineLevel="2" x14ac:dyDescent="0.35">
      <c r="A279" s="21" t="s">
        <v>273</v>
      </c>
      <c r="B279" s="21" t="s">
        <v>274</v>
      </c>
      <c r="C279" s="21">
        <v>1</v>
      </c>
      <c r="D279" s="21" t="s">
        <v>89</v>
      </c>
      <c r="E279" s="21" t="s">
        <v>33</v>
      </c>
      <c r="F279" s="22" t="s">
        <v>34</v>
      </c>
      <c r="G279" s="21">
        <v>1120</v>
      </c>
      <c r="H279" s="21">
        <v>709800000</v>
      </c>
      <c r="I279" s="21">
        <v>0</v>
      </c>
      <c r="J279" s="23" t="s">
        <v>90</v>
      </c>
      <c r="K279" s="24">
        <v>1600000</v>
      </c>
      <c r="L279" s="24">
        <v>1401460.09</v>
      </c>
      <c r="M279" s="24">
        <v>0</v>
      </c>
      <c r="N279" s="24">
        <f t="shared" si="27"/>
        <v>1401460.09</v>
      </c>
      <c r="O279" s="24">
        <v>0</v>
      </c>
      <c r="P279" s="24">
        <v>0</v>
      </c>
      <c r="Q279" s="24">
        <v>0</v>
      </c>
      <c r="R279" s="24">
        <v>0</v>
      </c>
      <c r="S279" s="24">
        <v>0</v>
      </c>
      <c r="T279" s="24">
        <v>800000</v>
      </c>
      <c r="U279" s="24">
        <v>1401460.09</v>
      </c>
      <c r="V279" s="24">
        <v>0</v>
      </c>
      <c r="W279" s="24">
        <f t="shared" si="28"/>
        <v>1401460.09</v>
      </c>
      <c r="X279" s="25">
        <f t="shared" si="29"/>
        <v>0</v>
      </c>
      <c r="Y279" s="25">
        <f t="shared" si="30"/>
        <v>0</v>
      </c>
      <c r="Z279" s="25">
        <f t="shared" si="31"/>
        <v>0</v>
      </c>
      <c r="AA279" s="25">
        <f t="shared" si="32"/>
        <v>0</v>
      </c>
    </row>
    <row r="280" spans="1:27" ht="16" customHeight="1" outlineLevel="2" x14ac:dyDescent="0.35">
      <c r="A280" s="21" t="s">
        <v>273</v>
      </c>
      <c r="B280" s="21" t="s">
        <v>274</v>
      </c>
      <c r="C280" s="21">
        <v>1</v>
      </c>
      <c r="D280" s="21" t="s">
        <v>91</v>
      </c>
      <c r="E280" s="21" t="s">
        <v>33</v>
      </c>
      <c r="F280" s="22" t="s">
        <v>34</v>
      </c>
      <c r="G280" s="21">
        <v>1120</v>
      </c>
      <c r="H280" s="21">
        <v>709800000</v>
      </c>
      <c r="I280" s="21">
        <v>0</v>
      </c>
      <c r="J280" s="23" t="s">
        <v>92</v>
      </c>
      <c r="K280" s="24">
        <v>0</v>
      </c>
      <c r="L280" s="24">
        <v>198539.91</v>
      </c>
      <c r="M280" s="24">
        <v>0</v>
      </c>
      <c r="N280" s="24">
        <f t="shared" si="27"/>
        <v>198539.91</v>
      </c>
      <c r="O280" s="24">
        <v>0</v>
      </c>
      <c r="P280" s="24">
        <v>198539.91</v>
      </c>
      <c r="Q280" s="24">
        <v>0</v>
      </c>
      <c r="R280" s="24">
        <v>0</v>
      </c>
      <c r="S280" s="24">
        <v>0</v>
      </c>
      <c r="T280" s="24">
        <v>0</v>
      </c>
      <c r="U280" s="24">
        <v>0</v>
      </c>
      <c r="V280" s="24">
        <v>0</v>
      </c>
      <c r="W280" s="24">
        <f t="shared" si="28"/>
        <v>0</v>
      </c>
      <c r="X280" s="25">
        <f t="shared" si="29"/>
        <v>0</v>
      </c>
      <c r="Y280" s="25">
        <f t="shared" si="30"/>
        <v>0</v>
      </c>
      <c r="Z280" s="25">
        <f t="shared" si="31"/>
        <v>1</v>
      </c>
      <c r="AA280" s="25">
        <f t="shared" si="32"/>
        <v>1</v>
      </c>
    </row>
    <row r="281" spans="1:27" ht="16" customHeight="1" outlineLevel="2" x14ac:dyDescent="0.35">
      <c r="A281" s="21" t="s">
        <v>273</v>
      </c>
      <c r="B281" s="21" t="s">
        <v>279</v>
      </c>
      <c r="C281" s="21">
        <v>1</v>
      </c>
      <c r="D281" s="21" t="s">
        <v>69</v>
      </c>
      <c r="E281" s="21" t="s">
        <v>33</v>
      </c>
      <c r="F281" s="22" t="s">
        <v>34</v>
      </c>
      <c r="G281" s="21">
        <v>1120</v>
      </c>
      <c r="H281" s="21">
        <v>709800000</v>
      </c>
      <c r="I281" s="21">
        <v>0</v>
      </c>
      <c r="J281" s="23" t="s">
        <v>70</v>
      </c>
      <c r="K281" s="24">
        <v>80500000</v>
      </c>
      <c r="L281" s="24">
        <v>80500000</v>
      </c>
      <c r="M281" s="24">
        <v>0</v>
      </c>
      <c r="N281" s="24">
        <f t="shared" si="27"/>
        <v>80500000</v>
      </c>
      <c r="O281" s="24">
        <v>64110000</v>
      </c>
      <c r="P281" s="24">
        <v>1765602.4</v>
      </c>
      <c r="Q281" s="24">
        <v>0</v>
      </c>
      <c r="R281" s="24">
        <v>0</v>
      </c>
      <c r="S281" s="24">
        <v>0</v>
      </c>
      <c r="T281" s="24">
        <v>14624397.6</v>
      </c>
      <c r="U281" s="24">
        <v>14624397.6</v>
      </c>
      <c r="V281" s="24">
        <v>0</v>
      </c>
      <c r="W281" s="24">
        <f t="shared" si="28"/>
        <v>14624397.600000001</v>
      </c>
      <c r="X281" s="25">
        <f t="shared" si="29"/>
        <v>0</v>
      </c>
      <c r="Y281" s="25">
        <f t="shared" si="30"/>
        <v>0</v>
      </c>
      <c r="Z281" s="25">
        <f t="shared" si="31"/>
        <v>0.81833046459627323</v>
      </c>
      <c r="AA281" s="25">
        <f t="shared" si="32"/>
        <v>0.81833046459627323</v>
      </c>
    </row>
    <row r="282" spans="1:27" ht="16" customHeight="1" outlineLevel="2" x14ac:dyDescent="0.35">
      <c r="A282" s="21" t="s">
        <v>273</v>
      </c>
      <c r="B282" s="21" t="s">
        <v>279</v>
      </c>
      <c r="C282" s="21">
        <v>1</v>
      </c>
      <c r="D282" s="21" t="s">
        <v>211</v>
      </c>
      <c r="E282" s="21" t="s">
        <v>33</v>
      </c>
      <c r="F282" s="22" t="s">
        <v>34</v>
      </c>
      <c r="G282" s="21">
        <v>1120</v>
      </c>
      <c r="H282" s="21">
        <v>709800000</v>
      </c>
      <c r="I282" s="21">
        <v>0</v>
      </c>
      <c r="J282" s="23" t="s">
        <v>287</v>
      </c>
      <c r="K282" s="24">
        <v>7000000</v>
      </c>
      <c r="L282" s="24">
        <v>7000000</v>
      </c>
      <c r="M282" s="24">
        <v>0</v>
      </c>
      <c r="N282" s="24">
        <f t="shared" si="27"/>
        <v>7000000</v>
      </c>
      <c r="O282" s="24">
        <v>0</v>
      </c>
      <c r="P282" s="24">
        <v>4575000</v>
      </c>
      <c r="Q282" s="24">
        <v>75000</v>
      </c>
      <c r="R282" s="24">
        <v>678749.25</v>
      </c>
      <c r="S282" s="24">
        <v>678749.25</v>
      </c>
      <c r="T282" s="24">
        <v>1671250.75</v>
      </c>
      <c r="U282" s="24">
        <v>1671250.75</v>
      </c>
      <c r="V282" s="24">
        <v>0</v>
      </c>
      <c r="W282" s="24">
        <f t="shared" si="28"/>
        <v>1671250.75</v>
      </c>
      <c r="X282" s="25">
        <f t="shared" si="29"/>
        <v>9.6964178571428569E-2</v>
      </c>
      <c r="Y282" s="25">
        <f t="shared" si="30"/>
        <v>9.6964178571428569E-2</v>
      </c>
      <c r="Z282" s="25">
        <f t="shared" si="31"/>
        <v>0.66428571428571426</v>
      </c>
      <c r="AA282" s="25">
        <f t="shared" si="32"/>
        <v>0.76124989285714284</v>
      </c>
    </row>
    <row r="283" spans="1:27" ht="16" customHeight="1" outlineLevel="2" x14ac:dyDescent="0.35">
      <c r="A283" s="21" t="s">
        <v>273</v>
      </c>
      <c r="B283" s="21" t="s">
        <v>279</v>
      </c>
      <c r="C283" s="21">
        <v>1</v>
      </c>
      <c r="D283" s="21" t="s">
        <v>77</v>
      </c>
      <c r="E283" s="21" t="s">
        <v>33</v>
      </c>
      <c r="F283" s="22" t="s">
        <v>34</v>
      </c>
      <c r="G283" s="21">
        <v>1120</v>
      </c>
      <c r="H283" s="21">
        <v>709800000</v>
      </c>
      <c r="I283" s="21">
        <v>0</v>
      </c>
      <c r="J283" s="23" t="s">
        <v>78</v>
      </c>
      <c r="K283" s="24">
        <v>11767300</v>
      </c>
      <c r="L283" s="24">
        <v>11767300</v>
      </c>
      <c r="M283" s="24">
        <v>0</v>
      </c>
      <c r="N283" s="24">
        <f t="shared" si="27"/>
        <v>11767300</v>
      </c>
      <c r="O283" s="24">
        <v>0</v>
      </c>
      <c r="P283" s="24">
        <v>5399639</v>
      </c>
      <c r="Q283" s="24">
        <v>0</v>
      </c>
      <c r="R283" s="24">
        <v>413621</v>
      </c>
      <c r="S283" s="24">
        <v>389336</v>
      </c>
      <c r="T283" s="24">
        <v>70390</v>
      </c>
      <c r="U283" s="24">
        <v>5954040</v>
      </c>
      <c r="V283" s="24">
        <v>0</v>
      </c>
      <c r="W283" s="24">
        <f t="shared" si="28"/>
        <v>5954040</v>
      </c>
      <c r="X283" s="25">
        <f t="shared" si="29"/>
        <v>3.5150034417410964E-2</v>
      </c>
      <c r="Y283" s="25">
        <f t="shared" si="30"/>
        <v>3.5150034417410964E-2</v>
      </c>
      <c r="Z283" s="25">
        <f t="shared" si="31"/>
        <v>0.45886813457632591</v>
      </c>
      <c r="AA283" s="25">
        <f t="shared" si="32"/>
        <v>0.49401816899373685</v>
      </c>
    </row>
    <row r="284" spans="1:27" ht="16" customHeight="1" outlineLevel="2" x14ac:dyDescent="0.35">
      <c r="A284" s="21" t="s">
        <v>273</v>
      </c>
      <c r="B284" s="21" t="s">
        <v>279</v>
      </c>
      <c r="C284" s="21">
        <v>1</v>
      </c>
      <c r="D284" s="21" t="s">
        <v>79</v>
      </c>
      <c r="E284" s="21" t="s">
        <v>33</v>
      </c>
      <c r="F284" s="22" t="s">
        <v>34</v>
      </c>
      <c r="G284" s="21">
        <v>1120</v>
      </c>
      <c r="H284" s="21">
        <v>709800000</v>
      </c>
      <c r="I284" s="21">
        <v>0</v>
      </c>
      <c r="J284" s="23" t="s">
        <v>80</v>
      </c>
      <c r="K284" s="24">
        <v>215432760</v>
      </c>
      <c r="L284" s="24">
        <v>255432760</v>
      </c>
      <c r="M284" s="24">
        <v>0</v>
      </c>
      <c r="N284" s="24">
        <f t="shared" si="27"/>
        <v>255432760</v>
      </c>
      <c r="O284" s="24">
        <v>0</v>
      </c>
      <c r="P284" s="24">
        <v>71734934.530000001</v>
      </c>
      <c r="Q284" s="24">
        <v>0</v>
      </c>
      <c r="R284" s="24">
        <v>23392745.469999999</v>
      </c>
      <c r="S284" s="24">
        <v>22705945.469999999</v>
      </c>
      <c r="T284" s="24">
        <v>12588700</v>
      </c>
      <c r="U284" s="24">
        <v>160305080</v>
      </c>
      <c r="V284" s="24">
        <v>0</v>
      </c>
      <c r="W284" s="24">
        <f t="shared" si="28"/>
        <v>160305080</v>
      </c>
      <c r="X284" s="25">
        <f t="shared" si="29"/>
        <v>9.1580835089438012E-2</v>
      </c>
      <c r="Y284" s="25">
        <f t="shared" si="30"/>
        <v>9.1580835089438012E-2</v>
      </c>
      <c r="Z284" s="25">
        <f t="shared" si="31"/>
        <v>0.28083686105885558</v>
      </c>
      <c r="AA284" s="25">
        <f t="shared" si="32"/>
        <v>0.37241769614829356</v>
      </c>
    </row>
    <row r="285" spans="1:27" ht="16" customHeight="1" outlineLevel="2" x14ac:dyDescent="0.35">
      <c r="A285" s="21" t="s">
        <v>273</v>
      </c>
      <c r="B285" s="21" t="s">
        <v>279</v>
      </c>
      <c r="C285" s="21">
        <v>1</v>
      </c>
      <c r="D285" s="21" t="s">
        <v>85</v>
      </c>
      <c r="E285" s="21" t="s">
        <v>33</v>
      </c>
      <c r="F285" s="22" t="s">
        <v>34</v>
      </c>
      <c r="G285" s="21">
        <v>1120</v>
      </c>
      <c r="H285" s="21">
        <v>709800000</v>
      </c>
      <c r="I285" s="21">
        <v>0</v>
      </c>
      <c r="J285" s="23" t="s">
        <v>86</v>
      </c>
      <c r="K285" s="24">
        <v>124065000</v>
      </c>
      <c r="L285" s="24">
        <v>124065000</v>
      </c>
      <c r="M285" s="24">
        <v>0</v>
      </c>
      <c r="N285" s="24">
        <f t="shared" si="27"/>
        <v>124065000</v>
      </c>
      <c r="O285" s="24">
        <v>0</v>
      </c>
      <c r="P285" s="24">
        <v>5999999.75</v>
      </c>
      <c r="Q285" s="24">
        <v>0</v>
      </c>
      <c r="R285" s="24">
        <v>0</v>
      </c>
      <c r="S285" s="24">
        <v>0</v>
      </c>
      <c r="T285" s="24">
        <v>0</v>
      </c>
      <c r="U285" s="24">
        <v>118065000.25</v>
      </c>
      <c r="V285" s="24">
        <v>0</v>
      </c>
      <c r="W285" s="24">
        <f t="shared" si="28"/>
        <v>118065000.25</v>
      </c>
      <c r="X285" s="25">
        <f t="shared" si="29"/>
        <v>0</v>
      </c>
      <c r="Y285" s="25">
        <f t="shared" si="30"/>
        <v>0</v>
      </c>
      <c r="Z285" s="25">
        <f t="shared" si="31"/>
        <v>4.8361743843952767E-2</v>
      </c>
      <c r="AA285" s="25">
        <f t="shared" si="32"/>
        <v>4.8361743843952767E-2</v>
      </c>
    </row>
    <row r="286" spans="1:27" ht="16" customHeight="1" outlineLevel="2" x14ac:dyDescent="0.35">
      <c r="A286" s="21" t="s">
        <v>273</v>
      </c>
      <c r="B286" s="21" t="s">
        <v>279</v>
      </c>
      <c r="C286" s="21">
        <v>1</v>
      </c>
      <c r="D286" s="21" t="s">
        <v>87</v>
      </c>
      <c r="E286" s="21" t="s">
        <v>33</v>
      </c>
      <c r="F286" s="22" t="s">
        <v>34</v>
      </c>
      <c r="G286" s="21">
        <v>1120</v>
      </c>
      <c r="H286" s="21">
        <v>709800000</v>
      </c>
      <c r="I286" s="21">
        <v>0</v>
      </c>
      <c r="J286" s="23" t="s">
        <v>288</v>
      </c>
      <c r="K286" s="24">
        <v>649000000</v>
      </c>
      <c r="L286" s="24">
        <v>609000000</v>
      </c>
      <c r="M286" s="24">
        <v>0</v>
      </c>
      <c r="N286" s="24">
        <f t="shared" si="27"/>
        <v>609000000</v>
      </c>
      <c r="O286" s="24">
        <v>35000000</v>
      </c>
      <c r="P286" s="24">
        <v>8979093</v>
      </c>
      <c r="Q286" s="24">
        <v>0</v>
      </c>
      <c r="R286" s="24">
        <v>101856461.5</v>
      </c>
      <c r="S286" s="24">
        <v>101856461.5</v>
      </c>
      <c r="T286" s="24">
        <v>463164445.5</v>
      </c>
      <c r="U286" s="24">
        <v>463164445.5</v>
      </c>
      <c r="V286" s="24">
        <v>0</v>
      </c>
      <c r="W286" s="24">
        <f t="shared" si="28"/>
        <v>463164445.5</v>
      </c>
      <c r="X286" s="25">
        <f t="shared" si="29"/>
        <v>0.16725198932676519</v>
      </c>
      <c r="Y286" s="25">
        <f t="shared" si="30"/>
        <v>0.16725198932676519</v>
      </c>
      <c r="Z286" s="25">
        <f t="shared" si="31"/>
        <v>7.2215259441707716E-2</v>
      </c>
      <c r="AA286" s="25">
        <f t="shared" si="32"/>
        <v>0.23946724876847292</v>
      </c>
    </row>
    <row r="287" spans="1:27" ht="16" customHeight="1" outlineLevel="2" x14ac:dyDescent="0.35">
      <c r="A287" s="21" t="s">
        <v>273</v>
      </c>
      <c r="B287" s="21" t="s">
        <v>279</v>
      </c>
      <c r="C287" s="21">
        <v>1</v>
      </c>
      <c r="D287" s="21" t="s">
        <v>231</v>
      </c>
      <c r="E287" s="21" t="s">
        <v>33</v>
      </c>
      <c r="F287" s="22" t="s">
        <v>34</v>
      </c>
      <c r="G287" s="21">
        <v>1120</v>
      </c>
      <c r="H287" s="21">
        <v>709800000</v>
      </c>
      <c r="I287" s="21">
        <v>0</v>
      </c>
      <c r="J287" s="23" t="s">
        <v>232</v>
      </c>
      <c r="K287" s="24">
        <v>14300000</v>
      </c>
      <c r="L287" s="24">
        <v>14300000</v>
      </c>
      <c r="M287" s="24">
        <v>0</v>
      </c>
      <c r="N287" s="24">
        <f t="shared" si="27"/>
        <v>14300000</v>
      </c>
      <c r="O287" s="24">
        <v>0</v>
      </c>
      <c r="P287" s="24">
        <v>0</v>
      </c>
      <c r="Q287" s="24">
        <v>0</v>
      </c>
      <c r="R287" s="24">
        <v>0</v>
      </c>
      <c r="S287" s="24">
        <v>0</v>
      </c>
      <c r="T287" s="24">
        <v>14300000</v>
      </c>
      <c r="U287" s="24">
        <v>14300000</v>
      </c>
      <c r="V287" s="24">
        <v>0</v>
      </c>
      <c r="W287" s="24">
        <f t="shared" si="28"/>
        <v>14300000</v>
      </c>
      <c r="X287" s="25">
        <f t="shared" si="29"/>
        <v>0</v>
      </c>
      <c r="Y287" s="25">
        <f t="shared" si="30"/>
        <v>0</v>
      </c>
      <c r="Z287" s="25">
        <f t="shared" si="31"/>
        <v>0</v>
      </c>
      <c r="AA287" s="25">
        <f t="shared" si="32"/>
        <v>0</v>
      </c>
    </row>
    <row r="288" spans="1:27" ht="16" customHeight="1" outlineLevel="2" x14ac:dyDescent="0.35">
      <c r="A288" s="21" t="s">
        <v>273</v>
      </c>
      <c r="B288" s="21" t="s">
        <v>317</v>
      </c>
      <c r="C288" s="21">
        <v>1</v>
      </c>
      <c r="D288" s="21" t="s">
        <v>67</v>
      </c>
      <c r="E288" s="21" t="s">
        <v>33</v>
      </c>
      <c r="F288" s="22" t="s">
        <v>34</v>
      </c>
      <c r="G288" s="21">
        <v>1120</v>
      </c>
      <c r="H288" s="21">
        <v>709800000</v>
      </c>
      <c r="I288" s="21">
        <v>0</v>
      </c>
      <c r="J288" s="23" t="s">
        <v>68</v>
      </c>
      <c r="K288" s="24">
        <v>0</v>
      </c>
      <c r="L288" s="24">
        <v>10000000</v>
      </c>
      <c r="M288" s="24">
        <v>0</v>
      </c>
      <c r="N288" s="24">
        <f t="shared" si="27"/>
        <v>10000000</v>
      </c>
      <c r="O288" s="24">
        <v>0</v>
      </c>
      <c r="P288" s="24">
        <v>0</v>
      </c>
      <c r="Q288" s="24">
        <v>0</v>
      </c>
      <c r="R288" s="24">
        <v>0</v>
      </c>
      <c r="S288" s="24">
        <v>0</v>
      </c>
      <c r="T288" s="24">
        <v>0</v>
      </c>
      <c r="U288" s="24">
        <v>10000000</v>
      </c>
      <c r="V288" s="24">
        <v>0</v>
      </c>
      <c r="W288" s="24">
        <f t="shared" si="28"/>
        <v>10000000</v>
      </c>
      <c r="X288" s="25">
        <f t="shared" si="29"/>
        <v>0</v>
      </c>
      <c r="Y288" s="25">
        <f t="shared" si="30"/>
        <v>0</v>
      </c>
      <c r="Z288" s="25">
        <f t="shared" si="31"/>
        <v>0</v>
      </c>
      <c r="AA288" s="25">
        <f t="shared" si="32"/>
        <v>0</v>
      </c>
    </row>
    <row r="289" spans="1:27" ht="16" customHeight="1" outlineLevel="2" x14ac:dyDescent="0.35">
      <c r="A289" s="21" t="s">
        <v>273</v>
      </c>
      <c r="B289" s="21" t="s">
        <v>317</v>
      </c>
      <c r="C289" s="21">
        <v>1</v>
      </c>
      <c r="D289" s="21" t="s">
        <v>69</v>
      </c>
      <c r="E289" s="21" t="s">
        <v>33</v>
      </c>
      <c r="F289" s="22" t="s">
        <v>34</v>
      </c>
      <c r="G289" s="21">
        <v>1120</v>
      </c>
      <c r="H289" s="21">
        <v>709800000</v>
      </c>
      <c r="I289" s="21">
        <v>0</v>
      </c>
      <c r="J289" s="23" t="s">
        <v>70</v>
      </c>
      <c r="K289" s="24">
        <v>0</v>
      </c>
      <c r="L289" s="24">
        <v>50000</v>
      </c>
      <c r="M289" s="24">
        <v>0</v>
      </c>
      <c r="N289" s="24">
        <f t="shared" si="27"/>
        <v>50000</v>
      </c>
      <c r="O289" s="24">
        <v>0</v>
      </c>
      <c r="P289" s="24">
        <v>0</v>
      </c>
      <c r="Q289" s="24">
        <v>0</v>
      </c>
      <c r="R289" s="24">
        <v>0</v>
      </c>
      <c r="S289" s="24">
        <v>0</v>
      </c>
      <c r="T289" s="24">
        <v>0</v>
      </c>
      <c r="U289" s="24">
        <v>50000</v>
      </c>
      <c r="V289" s="24">
        <v>0</v>
      </c>
      <c r="W289" s="24">
        <f t="shared" si="28"/>
        <v>50000</v>
      </c>
      <c r="X289" s="25">
        <f t="shared" si="29"/>
        <v>0</v>
      </c>
      <c r="Y289" s="25">
        <f t="shared" si="30"/>
        <v>0</v>
      </c>
      <c r="Z289" s="25">
        <f t="shared" si="31"/>
        <v>0</v>
      </c>
      <c r="AA289" s="25">
        <f t="shared" si="32"/>
        <v>0</v>
      </c>
    </row>
    <row r="290" spans="1:27" ht="16" customHeight="1" outlineLevel="2" x14ac:dyDescent="0.35">
      <c r="A290" s="21" t="s">
        <v>273</v>
      </c>
      <c r="B290" s="21" t="s">
        <v>317</v>
      </c>
      <c r="C290" s="21">
        <v>1</v>
      </c>
      <c r="D290" s="21" t="s">
        <v>206</v>
      </c>
      <c r="E290" s="21" t="s">
        <v>33</v>
      </c>
      <c r="F290" s="22" t="s">
        <v>34</v>
      </c>
      <c r="G290" s="21">
        <v>1120</v>
      </c>
      <c r="H290" s="21">
        <v>709800000</v>
      </c>
      <c r="I290" s="21">
        <v>0</v>
      </c>
      <c r="J290" s="23" t="s">
        <v>207</v>
      </c>
      <c r="K290" s="24">
        <v>1300000</v>
      </c>
      <c r="L290" s="24">
        <v>1300000</v>
      </c>
      <c r="M290" s="24">
        <v>0</v>
      </c>
      <c r="N290" s="24">
        <f t="shared" si="27"/>
        <v>1300000</v>
      </c>
      <c r="O290" s="24">
        <v>0</v>
      </c>
      <c r="P290" s="24">
        <v>0</v>
      </c>
      <c r="Q290" s="24">
        <v>0</v>
      </c>
      <c r="R290" s="24">
        <v>254120.84</v>
      </c>
      <c r="S290" s="24">
        <v>126162.52</v>
      </c>
      <c r="T290" s="24">
        <v>1045879.16</v>
      </c>
      <c r="U290" s="24">
        <v>1045879.16</v>
      </c>
      <c r="V290" s="24">
        <v>0</v>
      </c>
      <c r="W290" s="24">
        <f t="shared" si="28"/>
        <v>1045879.16</v>
      </c>
      <c r="X290" s="25">
        <f t="shared" si="29"/>
        <v>0.19547756923076923</v>
      </c>
      <c r="Y290" s="25">
        <f t="shared" si="30"/>
        <v>0.19547756923076923</v>
      </c>
      <c r="Z290" s="25">
        <f t="shared" si="31"/>
        <v>0</v>
      </c>
      <c r="AA290" s="25">
        <f t="shared" si="32"/>
        <v>0.19547756923076923</v>
      </c>
    </row>
    <row r="291" spans="1:27" ht="16" customHeight="1" outlineLevel="2" x14ac:dyDescent="0.35">
      <c r="A291" s="21" t="s">
        <v>273</v>
      </c>
      <c r="B291" s="21" t="s">
        <v>317</v>
      </c>
      <c r="C291" s="21">
        <v>1</v>
      </c>
      <c r="D291" s="21" t="s">
        <v>71</v>
      </c>
      <c r="E291" s="21" t="s">
        <v>33</v>
      </c>
      <c r="F291" s="22" t="s">
        <v>34</v>
      </c>
      <c r="G291" s="21">
        <v>1120</v>
      </c>
      <c r="H291" s="21">
        <v>709800000</v>
      </c>
      <c r="I291" s="21">
        <v>0</v>
      </c>
      <c r="J291" s="23" t="s">
        <v>318</v>
      </c>
      <c r="K291" s="24">
        <v>0</v>
      </c>
      <c r="L291" s="24">
        <v>75000000</v>
      </c>
      <c r="M291" s="24">
        <v>0</v>
      </c>
      <c r="N291" s="24">
        <f t="shared" si="27"/>
        <v>75000000</v>
      </c>
      <c r="O291" s="24">
        <v>0</v>
      </c>
      <c r="P291" s="24">
        <v>0</v>
      </c>
      <c r="Q291" s="24">
        <v>0</v>
      </c>
      <c r="R291" s="24">
        <v>0</v>
      </c>
      <c r="S291" s="24">
        <v>0</v>
      </c>
      <c r="T291" s="24">
        <v>0</v>
      </c>
      <c r="U291" s="24">
        <v>75000000</v>
      </c>
      <c r="V291" s="24">
        <v>0</v>
      </c>
      <c r="W291" s="24">
        <f t="shared" si="28"/>
        <v>75000000</v>
      </c>
      <c r="X291" s="25">
        <f t="shared" si="29"/>
        <v>0</v>
      </c>
      <c r="Y291" s="25">
        <f t="shared" si="30"/>
        <v>0</v>
      </c>
      <c r="Z291" s="25">
        <f t="shared" si="31"/>
        <v>0</v>
      </c>
      <c r="AA291" s="25">
        <f t="shared" si="32"/>
        <v>0</v>
      </c>
    </row>
    <row r="292" spans="1:27" ht="16" customHeight="1" outlineLevel="2" x14ac:dyDescent="0.35">
      <c r="A292" s="21" t="s">
        <v>273</v>
      </c>
      <c r="B292" s="21" t="s">
        <v>317</v>
      </c>
      <c r="C292" s="21">
        <v>1</v>
      </c>
      <c r="D292" s="21" t="s">
        <v>211</v>
      </c>
      <c r="E292" s="21" t="s">
        <v>33</v>
      </c>
      <c r="F292" s="22" t="s">
        <v>34</v>
      </c>
      <c r="G292" s="21">
        <v>1120</v>
      </c>
      <c r="H292" s="21">
        <v>709800000</v>
      </c>
      <c r="I292" s="21">
        <v>0</v>
      </c>
      <c r="J292" s="23" t="s">
        <v>319</v>
      </c>
      <c r="K292" s="24">
        <v>601000000</v>
      </c>
      <c r="L292" s="24">
        <v>601000000</v>
      </c>
      <c r="M292" s="24">
        <v>0</v>
      </c>
      <c r="N292" s="24">
        <f t="shared" si="27"/>
        <v>601000000</v>
      </c>
      <c r="O292" s="24">
        <v>0</v>
      </c>
      <c r="P292" s="24">
        <v>0</v>
      </c>
      <c r="Q292" s="24">
        <v>0</v>
      </c>
      <c r="R292" s="24">
        <v>39573730</v>
      </c>
      <c r="S292" s="24">
        <v>26237830</v>
      </c>
      <c r="T292" s="24">
        <v>555261169.96000004</v>
      </c>
      <c r="U292" s="24">
        <v>561426270</v>
      </c>
      <c r="V292" s="24">
        <v>0</v>
      </c>
      <c r="W292" s="24">
        <f t="shared" si="28"/>
        <v>561426270</v>
      </c>
      <c r="X292" s="25">
        <f t="shared" si="29"/>
        <v>6.5846472545757068E-2</v>
      </c>
      <c r="Y292" s="25">
        <f t="shared" si="30"/>
        <v>6.5846472545757068E-2</v>
      </c>
      <c r="Z292" s="25">
        <f t="shared" si="31"/>
        <v>0</v>
      </c>
      <c r="AA292" s="25">
        <f t="shared" si="32"/>
        <v>6.5846472545757068E-2</v>
      </c>
    </row>
    <row r="293" spans="1:27" ht="16" customHeight="1" outlineLevel="2" x14ac:dyDescent="0.35">
      <c r="A293" s="21" t="s">
        <v>273</v>
      </c>
      <c r="B293" s="21" t="s">
        <v>317</v>
      </c>
      <c r="C293" s="21">
        <v>1</v>
      </c>
      <c r="D293" s="21" t="s">
        <v>77</v>
      </c>
      <c r="E293" s="21" t="s">
        <v>33</v>
      </c>
      <c r="F293" s="22" t="s">
        <v>34</v>
      </c>
      <c r="G293" s="21">
        <v>1120</v>
      </c>
      <c r="H293" s="21">
        <v>709800000</v>
      </c>
      <c r="I293" s="21">
        <v>0</v>
      </c>
      <c r="J293" s="23" t="s">
        <v>78</v>
      </c>
      <c r="K293" s="24">
        <v>568690</v>
      </c>
      <c r="L293" s="24">
        <v>568690</v>
      </c>
      <c r="M293" s="24">
        <v>0</v>
      </c>
      <c r="N293" s="24">
        <f t="shared" si="27"/>
        <v>568690</v>
      </c>
      <c r="O293" s="24">
        <v>0</v>
      </c>
      <c r="P293" s="24">
        <v>0</v>
      </c>
      <c r="Q293" s="24">
        <v>0</v>
      </c>
      <c r="R293" s="24">
        <v>38951</v>
      </c>
      <c r="S293" s="24">
        <v>38951</v>
      </c>
      <c r="T293" s="24">
        <v>245395</v>
      </c>
      <c r="U293" s="24">
        <v>529739</v>
      </c>
      <c r="V293" s="24">
        <v>0</v>
      </c>
      <c r="W293" s="24">
        <f t="shared" si="28"/>
        <v>529739</v>
      </c>
      <c r="X293" s="25">
        <f t="shared" si="29"/>
        <v>6.8492500307724774E-2</v>
      </c>
      <c r="Y293" s="25">
        <f t="shared" si="30"/>
        <v>6.8492500307724774E-2</v>
      </c>
      <c r="Z293" s="25">
        <f t="shared" si="31"/>
        <v>0</v>
      </c>
      <c r="AA293" s="25">
        <f t="shared" si="32"/>
        <v>6.8492500307724774E-2</v>
      </c>
    </row>
    <row r="294" spans="1:27" ht="16" customHeight="1" outlineLevel="2" x14ac:dyDescent="0.35">
      <c r="A294" s="21" t="s">
        <v>273</v>
      </c>
      <c r="B294" s="21" t="s">
        <v>317</v>
      </c>
      <c r="C294" s="21">
        <v>1</v>
      </c>
      <c r="D294" s="21" t="s">
        <v>79</v>
      </c>
      <c r="E294" s="21" t="s">
        <v>33</v>
      </c>
      <c r="F294" s="22" t="s">
        <v>34</v>
      </c>
      <c r="G294" s="21">
        <v>1120</v>
      </c>
      <c r="H294" s="21">
        <v>709800000</v>
      </c>
      <c r="I294" s="21">
        <v>0</v>
      </c>
      <c r="J294" s="23" t="s">
        <v>80</v>
      </c>
      <c r="K294" s="24">
        <v>18703400</v>
      </c>
      <c r="L294" s="24">
        <v>18703400</v>
      </c>
      <c r="M294" s="24">
        <v>0</v>
      </c>
      <c r="N294" s="24">
        <f t="shared" si="27"/>
        <v>18703400</v>
      </c>
      <c r="O294" s="24">
        <v>0</v>
      </c>
      <c r="P294" s="24">
        <v>0</v>
      </c>
      <c r="Q294" s="24">
        <v>0</v>
      </c>
      <c r="R294" s="24">
        <v>2151800</v>
      </c>
      <c r="S294" s="24">
        <v>2151800</v>
      </c>
      <c r="T294" s="24">
        <v>1799900</v>
      </c>
      <c r="U294" s="24">
        <v>16551600</v>
      </c>
      <c r="V294" s="24">
        <v>0</v>
      </c>
      <c r="W294" s="24">
        <f t="shared" si="28"/>
        <v>16551600</v>
      </c>
      <c r="X294" s="25">
        <f t="shared" si="29"/>
        <v>0.11504860078916133</v>
      </c>
      <c r="Y294" s="25">
        <f t="shared" si="30"/>
        <v>0.11504860078916133</v>
      </c>
      <c r="Z294" s="25">
        <f t="shared" si="31"/>
        <v>0</v>
      </c>
      <c r="AA294" s="25">
        <f t="shared" si="32"/>
        <v>0.11504860078916133</v>
      </c>
    </row>
    <row r="295" spans="1:27" ht="16" customHeight="1" outlineLevel="2" x14ac:dyDescent="0.35">
      <c r="A295" s="21" t="s">
        <v>273</v>
      </c>
      <c r="B295" s="21" t="s">
        <v>317</v>
      </c>
      <c r="C295" s="21">
        <v>1</v>
      </c>
      <c r="D295" s="21" t="s">
        <v>81</v>
      </c>
      <c r="E295" s="21" t="s">
        <v>33</v>
      </c>
      <c r="F295" s="22" t="s">
        <v>34</v>
      </c>
      <c r="G295" s="21">
        <v>1120</v>
      </c>
      <c r="H295" s="21">
        <v>709800000</v>
      </c>
      <c r="I295" s="21">
        <v>0</v>
      </c>
      <c r="J295" s="23" t="s">
        <v>82</v>
      </c>
      <c r="K295" s="24">
        <v>1500000</v>
      </c>
      <c r="L295" s="24">
        <v>1500000</v>
      </c>
      <c r="M295" s="24">
        <v>0</v>
      </c>
      <c r="N295" s="24">
        <f t="shared" ref="N295:N326" si="33">$L295</f>
        <v>1500000</v>
      </c>
      <c r="O295" s="24">
        <v>0</v>
      </c>
      <c r="P295" s="24">
        <v>0</v>
      </c>
      <c r="Q295" s="24">
        <v>0</v>
      </c>
      <c r="R295" s="24">
        <v>1500000</v>
      </c>
      <c r="S295" s="24">
        <v>1500000</v>
      </c>
      <c r="T295" s="24">
        <v>0</v>
      </c>
      <c r="U295" s="24">
        <v>0</v>
      </c>
      <c r="V295" s="24">
        <v>0</v>
      </c>
      <c r="W295" s="24">
        <f t="shared" ref="W295:W326" si="34">$N295-($O295+$P295+$Q295+$R295+$V295)</f>
        <v>0</v>
      </c>
      <c r="X295" s="25">
        <f t="shared" si="29"/>
        <v>1</v>
      </c>
      <c r="Y295" s="25">
        <f t="shared" si="30"/>
        <v>1</v>
      </c>
      <c r="Z295" s="25">
        <f t="shared" si="31"/>
        <v>0</v>
      </c>
      <c r="AA295" s="25">
        <f t="shared" si="32"/>
        <v>1</v>
      </c>
    </row>
    <row r="296" spans="1:27" ht="16" customHeight="1" outlineLevel="2" x14ac:dyDescent="0.35">
      <c r="A296" s="21" t="s">
        <v>273</v>
      </c>
      <c r="B296" s="21" t="s">
        <v>317</v>
      </c>
      <c r="C296" s="21">
        <v>1</v>
      </c>
      <c r="D296" s="21" t="s">
        <v>83</v>
      </c>
      <c r="E296" s="21" t="s">
        <v>33</v>
      </c>
      <c r="F296" s="22" t="s">
        <v>34</v>
      </c>
      <c r="G296" s="21">
        <v>1120</v>
      </c>
      <c r="H296" s="21">
        <v>709800000</v>
      </c>
      <c r="I296" s="21">
        <v>0</v>
      </c>
      <c r="J296" s="23" t="s">
        <v>84</v>
      </c>
      <c r="K296" s="24">
        <v>700000</v>
      </c>
      <c r="L296" s="24">
        <v>700000</v>
      </c>
      <c r="M296" s="24">
        <v>0</v>
      </c>
      <c r="N296" s="24">
        <f t="shared" si="33"/>
        <v>700000</v>
      </c>
      <c r="O296" s="24">
        <v>0</v>
      </c>
      <c r="P296" s="24">
        <v>0</v>
      </c>
      <c r="Q296" s="24">
        <v>0</v>
      </c>
      <c r="R296" s="24">
        <v>661128.80000000005</v>
      </c>
      <c r="S296" s="24">
        <v>661128.80000000005</v>
      </c>
      <c r="T296" s="24">
        <v>38871.199999999997</v>
      </c>
      <c r="U296" s="24">
        <v>38871.199999999997</v>
      </c>
      <c r="V296" s="24">
        <v>0</v>
      </c>
      <c r="W296" s="24">
        <f t="shared" si="34"/>
        <v>38871.199999999953</v>
      </c>
      <c r="X296" s="25">
        <f t="shared" si="29"/>
        <v>0.94446971428571436</v>
      </c>
      <c r="Y296" s="25">
        <f t="shared" si="30"/>
        <v>0.94446971428571436</v>
      </c>
      <c r="Z296" s="25">
        <f t="shared" si="31"/>
        <v>0</v>
      </c>
      <c r="AA296" s="25">
        <f t="shared" si="32"/>
        <v>0.94446971428571436</v>
      </c>
    </row>
    <row r="297" spans="1:27" ht="16" customHeight="1" outlineLevel="2" x14ac:dyDescent="0.35">
      <c r="A297" s="21" t="s">
        <v>273</v>
      </c>
      <c r="B297" s="21" t="s">
        <v>317</v>
      </c>
      <c r="C297" s="21">
        <v>1</v>
      </c>
      <c r="D297" s="21" t="s">
        <v>85</v>
      </c>
      <c r="E297" s="21" t="s">
        <v>33</v>
      </c>
      <c r="F297" s="22" t="s">
        <v>34</v>
      </c>
      <c r="G297" s="21">
        <v>1120</v>
      </c>
      <c r="H297" s="21">
        <v>709800000</v>
      </c>
      <c r="I297" s="21">
        <v>0</v>
      </c>
      <c r="J297" s="23" t="s">
        <v>86</v>
      </c>
      <c r="K297" s="24">
        <v>800000</v>
      </c>
      <c r="L297" s="24">
        <v>800000</v>
      </c>
      <c r="M297" s="24">
        <v>0</v>
      </c>
      <c r="N297" s="24">
        <f t="shared" si="33"/>
        <v>800000</v>
      </c>
      <c r="O297" s="24">
        <v>0</v>
      </c>
      <c r="P297" s="24">
        <v>0</v>
      </c>
      <c r="Q297" s="24">
        <v>0</v>
      </c>
      <c r="R297" s="24">
        <v>0</v>
      </c>
      <c r="S297" s="24">
        <v>0</v>
      </c>
      <c r="T297" s="24">
        <v>800000</v>
      </c>
      <c r="U297" s="24">
        <v>800000</v>
      </c>
      <c r="V297" s="24">
        <v>0</v>
      </c>
      <c r="W297" s="24">
        <f t="shared" si="34"/>
        <v>800000</v>
      </c>
      <c r="X297" s="25">
        <f t="shared" si="29"/>
        <v>0</v>
      </c>
      <c r="Y297" s="25">
        <f t="shared" si="30"/>
        <v>0</v>
      </c>
      <c r="Z297" s="25">
        <f t="shared" si="31"/>
        <v>0</v>
      </c>
      <c r="AA297" s="25">
        <f t="shared" si="32"/>
        <v>0</v>
      </c>
    </row>
    <row r="298" spans="1:27" ht="16" customHeight="1" outlineLevel="2" x14ac:dyDescent="0.35">
      <c r="A298" s="21" t="s">
        <v>273</v>
      </c>
      <c r="B298" s="21" t="s">
        <v>317</v>
      </c>
      <c r="C298" s="21">
        <v>1</v>
      </c>
      <c r="D298" s="21" t="s">
        <v>87</v>
      </c>
      <c r="E298" s="21" t="s">
        <v>33</v>
      </c>
      <c r="F298" s="22" t="s">
        <v>34</v>
      </c>
      <c r="G298" s="21">
        <v>1120</v>
      </c>
      <c r="H298" s="21">
        <v>709800000</v>
      </c>
      <c r="I298" s="21">
        <v>0</v>
      </c>
      <c r="J298" s="23" t="s">
        <v>320</v>
      </c>
      <c r="K298" s="24">
        <v>700000000</v>
      </c>
      <c r="L298" s="24">
        <v>614950000</v>
      </c>
      <c r="M298" s="24">
        <v>0</v>
      </c>
      <c r="N298" s="24">
        <f t="shared" si="33"/>
        <v>614950000</v>
      </c>
      <c r="O298" s="24">
        <v>0</v>
      </c>
      <c r="P298" s="24">
        <v>0</v>
      </c>
      <c r="Q298" s="24">
        <v>0</v>
      </c>
      <c r="R298" s="24">
        <v>15819220</v>
      </c>
      <c r="S298" s="24">
        <v>401380</v>
      </c>
      <c r="T298" s="24">
        <v>458080780</v>
      </c>
      <c r="U298" s="24">
        <v>599130780</v>
      </c>
      <c r="V298" s="24">
        <v>200000000</v>
      </c>
      <c r="W298" s="24">
        <f t="shared" si="34"/>
        <v>399130780</v>
      </c>
      <c r="X298" s="25">
        <f t="shared" si="29"/>
        <v>2.5724400357752662E-2</v>
      </c>
      <c r="Y298" s="25">
        <f t="shared" si="30"/>
        <v>2.5724400357752662E-2</v>
      </c>
      <c r="Z298" s="25">
        <f t="shared" si="31"/>
        <v>0</v>
      </c>
      <c r="AA298" s="25">
        <f t="shared" si="32"/>
        <v>2.5724400357752662E-2</v>
      </c>
    </row>
    <row r="299" spans="1:27" ht="16" customHeight="1" outlineLevel="2" x14ac:dyDescent="0.35">
      <c r="A299" s="21" t="s">
        <v>323</v>
      </c>
      <c r="B299" s="21" t="s">
        <v>31</v>
      </c>
      <c r="C299" s="21">
        <v>1</v>
      </c>
      <c r="D299" s="21" t="s">
        <v>208</v>
      </c>
      <c r="E299" s="21" t="s">
        <v>33</v>
      </c>
      <c r="F299" s="22" t="s">
        <v>34</v>
      </c>
      <c r="G299" s="21">
        <v>1120</v>
      </c>
      <c r="H299" s="21">
        <v>709800000</v>
      </c>
      <c r="I299" s="21">
        <v>0</v>
      </c>
      <c r="J299" s="23" t="s">
        <v>324</v>
      </c>
      <c r="K299" s="24">
        <v>169852387</v>
      </c>
      <c r="L299" s="24">
        <v>169852387</v>
      </c>
      <c r="M299" s="24">
        <v>0</v>
      </c>
      <c r="N299" s="24">
        <f t="shared" si="33"/>
        <v>169852387</v>
      </c>
      <c r="O299" s="24">
        <v>0</v>
      </c>
      <c r="P299" s="24">
        <v>27428509.59</v>
      </c>
      <c r="Q299" s="24">
        <v>0</v>
      </c>
      <c r="R299" s="24">
        <v>126718</v>
      </c>
      <c r="S299" s="24">
        <v>126718</v>
      </c>
      <c r="T299" s="24">
        <v>131754181.39</v>
      </c>
      <c r="U299" s="24">
        <v>142297159.41</v>
      </c>
      <c r="V299" s="24">
        <v>0</v>
      </c>
      <c r="W299" s="24">
        <f t="shared" si="34"/>
        <v>142297159.41</v>
      </c>
      <c r="X299" s="25">
        <f t="shared" si="29"/>
        <v>7.4604780208358218E-4</v>
      </c>
      <c r="Y299" s="25">
        <f t="shared" si="30"/>
        <v>7.4604780208358218E-4</v>
      </c>
      <c r="Z299" s="25">
        <f t="shared" si="31"/>
        <v>0.16148439285695762</v>
      </c>
      <c r="AA299" s="25">
        <f t="shared" si="32"/>
        <v>0.16223044065904121</v>
      </c>
    </row>
    <row r="300" spans="1:27" ht="16" customHeight="1" outlineLevel="2" x14ac:dyDescent="0.35">
      <c r="A300" s="21" t="s">
        <v>323</v>
      </c>
      <c r="B300" s="21" t="s">
        <v>31</v>
      </c>
      <c r="C300" s="21">
        <v>1</v>
      </c>
      <c r="D300" s="21" t="s">
        <v>77</v>
      </c>
      <c r="E300" s="21" t="s">
        <v>33</v>
      </c>
      <c r="F300" s="22" t="s">
        <v>34</v>
      </c>
      <c r="G300" s="21">
        <v>1120</v>
      </c>
      <c r="H300" s="21">
        <v>709800000</v>
      </c>
      <c r="I300" s="21">
        <v>0</v>
      </c>
      <c r="J300" s="23" t="s">
        <v>78</v>
      </c>
      <c r="K300" s="24">
        <v>1074330</v>
      </c>
      <c r="L300" s="24">
        <v>1074330</v>
      </c>
      <c r="M300" s="24">
        <v>0</v>
      </c>
      <c r="N300" s="24">
        <f t="shared" si="33"/>
        <v>1074330</v>
      </c>
      <c r="O300" s="24">
        <v>0</v>
      </c>
      <c r="P300" s="24">
        <v>253416</v>
      </c>
      <c r="Q300" s="24">
        <v>0</v>
      </c>
      <c r="R300" s="24">
        <v>15170</v>
      </c>
      <c r="S300" s="24">
        <v>15170</v>
      </c>
      <c r="T300" s="24">
        <v>0</v>
      </c>
      <c r="U300" s="24">
        <v>805744</v>
      </c>
      <c r="V300" s="24">
        <v>0</v>
      </c>
      <c r="W300" s="24">
        <f t="shared" si="34"/>
        <v>805744</v>
      </c>
      <c r="X300" s="25">
        <f t="shared" si="29"/>
        <v>1.4120428546163655E-2</v>
      </c>
      <c r="Y300" s="25">
        <f t="shared" si="30"/>
        <v>1.4120428546163655E-2</v>
      </c>
      <c r="Z300" s="25">
        <f t="shared" si="31"/>
        <v>0.23588282929826032</v>
      </c>
      <c r="AA300" s="25">
        <f t="shared" si="32"/>
        <v>0.25000325784442395</v>
      </c>
    </row>
    <row r="301" spans="1:27" ht="16" customHeight="1" outlineLevel="2" x14ac:dyDescent="0.35">
      <c r="A301" s="21" t="s">
        <v>323</v>
      </c>
      <c r="B301" s="21" t="s">
        <v>31</v>
      </c>
      <c r="C301" s="21">
        <v>1</v>
      </c>
      <c r="D301" s="21" t="s">
        <v>79</v>
      </c>
      <c r="E301" s="21" t="s">
        <v>33</v>
      </c>
      <c r="F301" s="22" t="s">
        <v>34</v>
      </c>
      <c r="G301" s="21">
        <v>1120</v>
      </c>
      <c r="H301" s="21">
        <v>709800000</v>
      </c>
      <c r="I301" s="21">
        <v>0</v>
      </c>
      <c r="J301" s="23" t="s">
        <v>80</v>
      </c>
      <c r="K301" s="24">
        <v>35437800</v>
      </c>
      <c r="L301" s="24">
        <v>35437800</v>
      </c>
      <c r="M301" s="24">
        <v>0</v>
      </c>
      <c r="N301" s="24">
        <f t="shared" si="33"/>
        <v>35437800</v>
      </c>
      <c r="O301" s="24">
        <v>335600</v>
      </c>
      <c r="P301" s="24">
        <v>3582000</v>
      </c>
      <c r="Q301" s="24">
        <v>0</v>
      </c>
      <c r="R301" s="24">
        <v>13202700</v>
      </c>
      <c r="S301" s="24">
        <v>13049400</v>
      </c>
      <c r="T301" s="24">
        <v>598600</v>
      </c>
      <c r="U301" s="24">
        <v>18317500</v>
      </c>
      <c r="V301" s="24">
        <v>0</v>
      </c>
      <c r="W301" s="24">
        <f t="shared" si="34"/>
        <v>18317500</v>
      </c>
      <c r="X301" s="25">
        <f t="shared" si="29"/>
        <v>0.37255980901748981</v>
      </c>
      <c r="Y301" s="25">
        <f t="shared" si="30"/>
        <v>0.37255980901748981</v>
      </c>
      <c r="Z301" s="25">
        <f t="shared" si="31"/>
        <v>0.11054862322153181</v>
      </c>
      <c r="AA301" s="25">
        <f t="shared" si="32"/>
        <v>0.48310843223902161</v>
      </c>
    </row>
    <row r="302" spans="1:27" ht="16" customHeight="1" outlineLevel="2" x14ac:dyDescent="0.35">
      <c r="A302" s="21" t="s">
        <v>323</v>
      </c>
      <c r="B302" s="21" t="s">
        <v>31</v>
      </c>
      <c r="C302" s="21">
        <v>1</v>
      </c>
      <c r="D302" s="21" t="s">
        <v>91</v>
      </c>
      <c r="E302" s="21" t="s">
        <v>33</v>
      </c>
      <c r="F302" s="22" t="s">
        <v>34</v>
      </c>
      <c r="G302" s="21">
        <v>1120</v>
      </c>
      <c r="H302" s="21">
        <v>709800000</v>
      </c>
      <c r="I302" s="21">
        <v>0</v>
      </c>
      <c r="J302" s="23" t="s">
        <v>325</v>
      </c>
      <c r="K302" s="24">
        <v>2000000</v>
      </c>
      <c r="L302" s="24">
        <v>2000000</v>
      </c>
      <c r="M302" s="24">
        <v>0</v>
      </c>
      <c r="N302" s="24">
        <f t="shared" si="33"/>
        <v>2000000</v>
      </c>
      <c r="O302" s="24">
        <v>0</v>
      </c>
      <c r="P302" s="24">
        <v>72096.87</v>
      </c>
      <c r="Q302" s="24">
        <v>0</v>
      </c>
      <c r="R302" s="24">
        <v>0</v>
      </c>
      <c r="S302" s="24">
        <v>0</v>
      </c>
      <c r="T302" s="24">
        <v>1927903.13</v>
      </c>
      <c r="U302" s="24">
        <v>1927903.13</v>
      </c>
      <c r="V302" s="24">
        <v>0</v>
      </c>
      <c r="W302" s="24">
        <f t="shared" si="34"/>
        <v>1927903.13</v>
      </c>
      <c r="X302" s="25">
        <f t="shared" si="29"/>
        <v>0</v>
      </c>
      <c r="Y302" s="25">
        <f t="shared" si="30"/>
        <v>0</v>
      </c>
      <c r="Z302" s="25">
        <f t="shared" si="31"/>
        <v>3.6048434999999997E-2</v>
      </c>
      <c r="AA302" s="25">
        <f t="shared" si="32"/>
        <v>3.6048434999999997E-2</v>
      </c>
    </row>
    <row r="303" spans="1:27" ht="16" customHeight="1" outlineLevel="2" x14ac:dyDescent="0.35">
      <c r="A303" s="21" t="s">
        <v>330</v>
      </c>
      <c r="B303" s="21" t="s">
        <v>31</v>
      </c>
      <c r="C303" s="21">
        <v>1</v>
      </c>
      <c r="D303" s="21" t="s">
        <v>331</v>
      </c>
      <c r="E303" s="21" t="s">
        <v>33</v>
      </c>
      <c r="F303" s="22" t="s">
        <v>34</v>
      </c>
      <c r="G303" s="21">
        <v>1120</v>
      </c>
      <c r="H303" s="21">
        <v>709800000</v>
      </c>
      <c r="I303" s="21">
        <v>0</v>
      </c>
      <c r="J303" s="23" t="s">
        <v>332</v>
      </c>
      <c r="K303" s="24">
        <v>1890000000</v>
      </c>
      <c r="L303" s="24">
        <v>1890000000</v>
      </c>
      <c r="M303" s="24">
        <v>0</v>
      </c>
      <c r="N303" s="24">
        <f t="shared" si="33"/>
        <v>1890000000</v>
      </c>
      <c r="O303" s="24">
        <v>0</v>
      </c>
      <c r="P303" s="24">
        <v>355524541</v>
      </c>
      <c r="Q303" s="24">
        <v>25975894.359999999</v>
      </c>
      <c r="R303" s="24">
        <v>338395884.39999998</v>
      </c>
      <c r="S303" s="24">
        <v>338395884.39999998</v>
      </c>
      <c r="T303" s="24">
        <v>39336489.810000002</v>
      </c>
      <c r="U303" s="24">
        <v>1170103680.24</v>
      </c>
      <c r="V303" s="24">
        <v>0</v>
      </c>
      <c r="W303" s="24">
        <f t="shared" si="34"/>
        <v>1170103680.24</v>
      </c>
      <c r="X303" s="25">
        <f t="shared" si="29"/>
        <v>0.17904544148148147</v>
      </c>
      <c r="Y303" s="25">
        <f t="shared" si="30"/>
        <v>0.17904544148148147</v>
      </c>
      <c r="Z303" s="25">
        <f t="shared" si="31"/>
        <v>0.20185208220105821</v>
      </c>
      <c r="AA303" s="25">
        <f t="shared" si="32"/>
        <v>0.38089752368253971</v>
      </c>
    </row>
    <row r="304" spans="1:27" ht="16" customHeight="1" outlineLevel="2" x14ac:dyDescent="0.35">
      <c r="A304" s="21" t="s">
        <v>330</v>
      </c>
      <c r="B304" s="21" t="s">
        <v>31</v>
      </c>
      <c r="C304" s="21">
        <v>1</v>
      </c>
      <c r="D304" s="21" t="s">
        <v>200</v>
      </c>
      <c r="E304" s="21" t="s">
        <v>33</v>
      </c>
      <c r="F304" s="22" t="s">
        <v>34</v>
      </c>
      <c r="G304" s="21">
        <v>1120</v>
      </c>
      <c r="H304" s="21">
        <v>709800000</v>
      </c>
      <c r="I304" s="21">
        <v>0</v>
      </c>
      <c r="J304" s="23" t="s">
        <v>201</v>
      </c>
      <c r="K304" s="24">
        <v>25000000000</v>
      </c>
      <c r="L304" s="24">
        <v>24999495087.84</v>
      </c>
      <c r="M304" s="24">
        <v>-477199200</v>
      </c>
      <c r="N304" s="24">
        <f t="shared" si="33"/>
        <v>24999495087.84</v>
      </c>
      <c r="O304" s="24">
        <v>0</v>
      </c>
      <c r="P304" s="24">
        <v>5365061503.04</v>
      </c>
      <c r="Q304" s="24">
        <v>1015024522.75</v>
      </c>
      <c r="R304" s="24">
        <v>3363123066.5599999</v>
      </c>
      <c r="S304" s="24">
        <v>3363123066.5599999</v>
      </c>
      <c r="T304" s="24">
        <v>0</v>
      </c>
      <c r="U304" s="24">
        <v>15256285995.49</v>
      </c>
      <c r="V304" s="24">
        <v>0</v>
      </c>
      <c r="W304" s="24">
        <f t="shared" si="34"/>
        <v>15256285995.49</v>
      </c>
      <c r="X304" s="25">
        <f t="shared" si="29"/>
        <v>0.13452763964804457</v>
      </c>
      <c r="Y304" s="25">
        <f t="shared" si="30"/>
        <v>0.13452763964804457</v>
      </c>
      <c r="Z304" s="25">
        <f t="shared" si="31"/>
        <v>0.25520859534852514</v>
      </c>
      <c r="AA304" s="25">
        <f t="shared" si="32"/>
        <v>0.38973623499656973</v>
      </c>
    </row>
    <row r="305" spans="1:27" ht="16" customHeight="1" outlineLevel="2" x14ac:dyDescent="0.35">
      <c r="A305" s="21" t="s">
        <v>330</v>
      </c>
      <c r="B305" s="21" t="s">
        <v>31</v>
      </c>
      <c r="C305" s="21">
        <v>1</v>
      </c>
      <c r="D305" s="21" t="s">
        <v>71</v>
      </c>
      <c r="E305" s="21" t="s">
        <v>33</v>
      </c>
      <c r="F305" s="22" t="s">
        <v>34</v>
      </c>
      <c r="G305" s="21">
        <v>1120</v>
      </c>
      <c r="H305" s="21">
        <v>709800000</v>
      </c>
      <c r="I305" s="21">
        <v>0</v>
      </c>
      <c r="J305" s="23" t="s">
        <v>72</v>
      </c>
      <c r="K305" s="24">
        <v>1069183526</v>
      </c>
      <c r="L305" s="24">
        <v>1069183526</v>
      </c>
      <c r="M305" s="24">
        <v>0</v>
      </c>
      <c r="N305" s="24">
        <f t="shared" si="33"/>
        <v>1069183526</v>
      </c>
      <c r="O305" s="24">
        <v>0</v>
      </c>
      <c r="P305" s="24">
        <v>0</v>
      </c>
      <c r="Q305" s="24">
        <v>0</v>
      </c>
      <c r="R305" s="24">
        <v>0</v>
      </c>
      <c r="S305" s="24">
        <v>0</v>
      </c>
      <c r="T305" s="24">
        <v>356394508</v>
      </c>
      <c r="U305" s="24">
        <v>1069183526</v>
      </c>
      <c r="V305" s="24">
        <v>0</v>
      </c>
      <c r="W305" s="24">
        <f t="shared" si="34"/>
        <v>1069183526</v>
      </c>
      <c r="X305" s="25">
        <f t="shared" si="29"/>
        <v>0</v>
      </c>
      <c r="Y305" s="25">
        <f t="shared" si="30"/>
        <v>0</v>
      </c>
      <c r="Z305" s="25">
        <f t="shared" si="31"/>
        <v>0</v>
      </c>
      <c r="AA305" s="25">
        <f t="shared" si="32"/>
        <v>0</v>
      </c>
    </row>
    <row r="306" spans="1:27" ht="16" customHeight="1" outlineLevel="2" x14ac:dyDescent="0.35">
      <c r="A306" s="21" t="s">
        <v>330</v>
      </c>
      <c r="B306" s="21" t="s">
        <v>31</v>
      </c>
      <c r="C306" s="21">
        <v>1</v>
      </c>
      <c r="D306" s="21" t="s">
        <v>277</v>
      </c>
      <c r="E306" s="21" t="s">
        <v>33</v>
      </c>
      <c r="F306" s="22" t="s">
        <v>34</v>
      </c>
      <c r="G306" s="21">
        <v>1120</v>
      </c>
      <c r="H306" s="21">
        <v>709800000</v>
      </c>
      <c r="I306" s="21">
        <v>0</v>
      </c>
      <c r="J306" s="23" t="s">
        <v>333</v>
      </c>
      <c r="K306" s="24">
        <v>200000000</v>
      </c>
      <c r="L306" s="24">
        <v>200000000</v>
      </c>
      <c r="M306" s="24">
        <v>0</v>
      </c>
      <c r="N306" s="24">
        <f t="shared" si="33"/>
        <v>200000000</v>
      </c>
      <c r="O306" s="24">
        <v>0</v>
      </c>
      <c r="P306" s="24">
        <v>0</v>
      </c>
      <c r="Q306" s="24">
        <v>0</v>
      </c>
      <c r="R306" s="24">
        <v>0</v>
      </c>
      <c r="S306" s="24">
        <v>0</v>
      </c>
      <c r="T306" s="24">
        <v>0</v>
      </c>
      <c r="U306" s="24">
        <v>200000000</v>
      </c>
      <c r="V306" s="24">
        <v>0</v>
      </c>
      <c r="W306" s="24">
        <f t="shared" si="34"/>
        <v>200000000</v>
      </c>
      <c r="X306" s="25">
        <f t="shared" si="29"/>
        <v>0</v>
      </c>
      <c r="Y306" s="25">
        <f t="shared" si="30"/>
        <v>0</v>
      </c>
      <c r="Z306" s="25">
        <f t="shared" si="31"/>
        <v>0</v>
      </c>
      <c r="AA306" s="25">
        <f t="shared" si="32"/>
        <v>0</v>
      </c>
    </row>
    <row r="307" spans="1:27" ht="16" customHeight="1" outlineLevel="2" x14ac:dyDescent="0.35">
      <c r="A307" s="21" t="s">
        <v>330</v>
      </c>
      <c r="B307" s="21" t="s">
        <v>31</v>
      </c>
      <c r="C307" s="21">
        <v>1</v>
      </c>
      <c r="D307" s="21" t="s">
        <v>77</v>
      </c>
      <c r="E307" s="21" t="s">
        <v>33</v>
      </c>
      <c r="F307" s="22" t="s">
        <v>34</v>
      </c>
      <c r="G307" s="21">
        <v>1120</v>
      </c>
      <c r="H307" s="21">
        <v>709800000</v>
      </c>
      <c r="I307" s="21">
        <v>0</v>
      </c>
      <c r="J307" s="23" t="s">
        <v>78</v>
      </c>
      <c r="K307" s="24">
        <v>4864920</v>
      </c>
      <c r="L307" s="24">
        <v>4864920</v>
      </c>
      <c r="M307" s="24">
        <v>0</v>
      </c>
      <c r="N307" s="24">
        <f t="shared" si="33"/>
        <v>4864920</v>
      </c>
      <c r="O307" s="24">
        <v>0</v>
      </c>
      <c r="P307" s="24">
        <v>1440830</v>
      </c>
      <c r="Q307" s="24">
        <v>0</v>
      </c>
      <c r="R307" s="24">
        <v>751970</v>
      </c>
      <c r="S307" s="24">
        <v>751970</v>
      </c>
      <c r="T307" s="24">
        <v>239660</v>
      </c>
      <c r="U307" s="24">
        <v>2672120</v>
      </c>
      <c r="V307" s="24">
        <v>0</v>
      </c>
      <c r="W307" s="24">
        <f t="shared" si="34"/>
        <v>2672120</v>
      </c>
      <c r="X307" s="25">
        <f t="shared" si="29"/>
        <v>0.15456985931937217</v>
      </c>
      <c r="Y307" s="25">
        <f t="shared" si="30"/>
        <v>0.15456985931937217</v>
      </c>
      <c r="Z307" s="25">
        <f t="shared" si="31"/>
        <v>0.29616725454889287</v>
      </c>
      <c r="AA307" s="25">
        <f t="shared" si="32"/>
        <v>0.45073711386826504</v>
      </c>
    </row>
    <row r="308" spans="1:27" ht="16" customHeight="1" outlineLevel="2" x14ac:dyDescent="0.35">
      <c r="A308" s="21" t="s">
        <v>330</v>
      </c>
      <c r="B308" s="21" t="s">
        <v>31</v>
      </c>
      <c r="C308" s="21">
        <v>1</v>
      </c>
      <c r="D308" s="21" t="s">
        <v>79</v>
      </c>
      <c r="E308" s="21" t="s">
        <v>33</v>
      </c>
      <c r="F308" s="22" t="s">
        <v>34</v>
      </c>
      <c r="G308" s="21">
        <v>1120</v>
      </c>
      <c r="H308" s="21">
        <v>709800000</v>
      </c>
      <c r="I308" s="21">
        <v>0</v>
      </c>
      <c r="J308" s="23" t="s">
        <v>80</v>
      </c>
      <c r="K308" s="24">
        <v>120116000</v>
      </c>
      <c r="L308" s="24">
        <v>120116000</v>
      </c>
      <c r="M308" s="24">
        <v>0</v>
      </c>
      <c r="N308" s="24">
        <f t="shared" si="33"/>
        <v>120116000</v>
      </c>
      <c r="O308" s="24">
        <v>0</v>
      </c>
      <c r="P308" s="24">
        <v>39603100</v>
      </c>
      <c r="Q308" s="24">
        <v>0</v>
      </c>
      <c r="R308" s="24">
        <v>13993754</v>
      </c>
      <c r="S308" s="24">
        <v>13922354</v>
      </c>
      <c r="T308" s="24">
        <v>6461146</v>
      </c>
      <c r="U308" s="24">
        <v>66519146</v>
      </c>
      <c r="V308" s="24">
        <v>0</v>
      </c>
      <c r="W308" s="24">
        <f t="shared" si="34"/>
        <v>66519146</v>
      </c>
      <c r="X308" s="25">
        <f t="shared" si="29"/>
        <v>0.11650199806853376</v>
      </c>
      <c r="Y308" s="25">
        <f t="shared" si="30"/>
        <v>0.11650199806853376</v>
      </c>
      <c r="Z308" s="25">
        <f t="shared" si="31"/>
        <v>0.3297071164540944</v>
      </c>
      <c r="AA308" s="25">
        <f t="shared" si="32"/>
        <v>0.44620911452262813</v>
      </c>
    </row>
    <row r="309" spans="1:27" ht="16" customHeight="1" outlineLevel="2" x14ac:dyDescent="0.35">
      <c r="A309" s="21" t="s">
        <v>330</v>
      </c>
      <c r="B309" s="21" t="s">
        <v>31</v>
      </c>
      <c r="C309" s="21">
        <v>1</v>
      </c>
      <c r="D309" s="21" t="s">
        <v>87</v>
      </c>
      <c r="E309" s="21" t="s">
        <v>33</v>
      </c>
      <c r="F309" s="22" t="s">
        <v>34</v>
      </c>
      <c r="G309" s="21">
        <v>1120</v>
      </c>
      <c r="H309" s="21">
        <v>709800000</v>
      </c>
      <c r="I309" s="21">
        <v>0</v>
      </c>
      <c r="J309" s="23" t="s">
        <v>334</v>
      </c>
      <c r="K309" s="24">
        <v>107300260</v>
      </c>
      <c r="L309" s="24">
        <v>107300260</v>
      </c>
      <c r="M309" s="24">
        <v>0</v>
      </c>
      <c r="N309" s="24">
        <f t="shared" si="33"/>
        <v>107300260</v>
      </c>
      <c r="O309" s="24">
        <v>0</v>
      </c>
      <c r="P309" s="24">
        <v>0</v>
      </c>
      <c r="Q309" s="24">
        <v>0</v>
      </c>
      <c r="R309" s="24">
        <v>0</v>
      </c>
      <c r="S309" s="24">
        <v>0</v>
      </c>
      <c r="T309" s="24">
        <v>107300260</v>
      </c>
      <c r="U309" s="24">
        <v>107300260</v>
      </c>
      <c r="V309" s="24">
        <v>0</v>
      </c>
      <c r="W309" s="24">
        <f t="shared" si="34"/>
        <v>107300260</v>
      </c>
      <c r="X309" s="25">
        <f t="shared" si="29"/>
        <v>0</v>
      </c>
      <c r="Y309" s="25">
        <f t="shared" si="30"/>
        <v>0</v>
      </c>
      <c r="Z309" s="25">
        <f t="shared" si="31"/>
        <v>0</v>
      </c>
      <c r="AA309" s="25">
        <f t="shared" si="32"/>
        <v>0</v>
      </c>
    </row>
    <row r="310" spans="1:27" ht="16" customHeight="1" outlineLevel="2" x14ac:dyDescent="0.35">
      <c r="A310" s="21" t="s">
        <v>330</v>
      </c>
      <c r="B310" s="21" t="s">
        <v>31</v>
      </c>
      <c r="C310" s="21">
        <v>1</v>
      </c>
      <c r="D310" s="21" t="s">
        <v>214</v>
      </c>
      <c r="E310" s="21" t="s">
        <v>33</v>
      </c>
      <c r="F310" s="22" t="s">
        <v>34</v>
      </c>
      <c r="G310" s="21">
        <v>1120</v>
      </c>
      <c r="H310" s="21">
        <v>709800000</v>
      </c>
      <c r="I310" s="21">
        <v>0</v>
      </c>
      <c r="J310" s="23" t="s">
        <v>215</v>
      </c>
      <c r="K310" s="24">
        <v>29448798</v>
      </c>
      <c r="L310" s="24">
        <v>29448798</v>
      </c>
      <c r="M310" s="24">
        <v>0</v>
      </c>
      <c r="N310" s="24">
        <f t="shared" si="33"/>
        <v>29448798</v>
      </c>
      <c r="O310" s="24">
        <v>0</v>
      </c>
      <c r="P310" s="24">
        <v>22204929.129999999</v>
      </c>
      <c r="Q310" s="24">
        <v>0</v>
      </c>
      <c r="R310" s="24">
        <v>1843957.73</v>
      </c>
      <c r="S310" s="24">
        <v>1843957.73</v>
      </c>
      <c r="T310" s="24">
        <v>0.01</v>
      </c>
      <c r="U310" s="24">
        <v>5399911.1399999997</v>
      </c>
      <c r="V310" s="24">
        <v>0</v>
      </c>
      <c r="W310" s="24">
        <f t="shared" si="34"/>
        <v>5399911.1400000006</v>
      </c>
      <c r="X310" s="25">
        <f t="shared" si="29"/>
        <v>6.261572136153061E-2</v>
      </c>
      <c r="Y310" s="25">
        <f t="shared" si="30"/>
        <v>6.261572136153061E-2</v>
      </c>
      <c r="Z310" s="25">
        <f t="shared" si="31"/>
        <v>0.75401818199846382</v>
      </c>
      <c r="AA310" s="25">
        <f t="shared" si="32"/>
        <v>0.81663390335999442</v>
      </c>
    </row>
    <row r="311" spans="1:27" ht="16" customHeight="1" outlineLevel="2" x14ac:dyDescent="0.35">
      <c r="A311" s="21" t="s">
        <v>330</v>
      </c>
      <c r="B311" s="21" t="s">
        <v>31</v>
      </c>
      <c r="C311" s="21">
        <v>1</v>
      </c>
      <c r="D311" s="21" t="s">
        <v>220</v>
      </c>
      <c r="E311" s="21" t="s">
        <v>33</v>
      </c>
      <c r="F311" s="22" t="s">
        <v>34</v>
      </c>
      <c r="G311" s="21">
        <v>1120</v>
      </c>
      <c r="H311" s="21">
        <v>709800000</v>
      </c>
      <c r="I311" s="21">
        <v>0</v>
      </c>
      <c r="J311" s="23" t="s">
        <v>221</v>
      </c>
      <c r="K311" s="24">
        <v>79181501</v>
      </c>
      <c r="L311" s="24">
        <v>79181501</v>
      </c>
      <c r="M311" s="24">
        <v>0</v>
      </c>
      <c r="N311" s="24">
        <f t="shared" si="33"/>
        <v>79181501</v>
      </c>
      <c r="O311" s="24">
        <v>0</v>
      </c>
      <c r="P311" s="24">
        <v>62432941.939999998</v>
      </c>
      <c r="Q311" s="24">
        <v>0</v>
      </c>
      <c r="R311" s="24">
        <v>0</v>
      </c>
      <c r="S311" s="24">
        <v>0</v>
      </c>
      <c r="T311" s="24">
        <v>0</v>
      </c>
      <c r="U311" s="24">
        <v>16748559.060000001</v>
      </c>
      <c r="V311" s="24">
        <v>0</v>
      </c>
      <c r="W311" s="24">
        <f t="shared" si="34"/>
        <v>16748559.060000002</v>
      </c>
      <c r="X311" s="25">
        <f t="shared" si="29"/>
        <v>0</v>
      </c>
      <c r="Y311" s="25">
        <f t="shared" si="30"/>
        <v>0</v>
      </c>
      <c r="Z311" s="25">
        <f t="shared" si="31"/>
        <v>0.78847888902737517</v>
      </c>
      <c r="AA311" s="25">
        <f t="shared" si="32"/>
        <v>0.78847888902737517</v>
      </c>
    </row>
    <row r="312" spans="1:27" ht="16" customHeight="1" outlineLevel="2" x14ac:dyDescent="0.35">
      <c r="A312" s="21" t="s">
        <v>330</v>
      </c>
      <c r="B312" s="21" t="s">
        <v>31</v>
      </c>
      <c r="C312" s="21">
        <v>1</v>
      </c>
      <c r="D312" s="21" t="s">
        <v>222</v>
      </c>
      <c r="E312" s="21" t="s">
        <v>33</v>
      </c>
      <c r="F312" s="22" t="s">
        <v>34</v>
      </c>
      <c r="G312" s="21">
        <v>1120</v>
      </c>
      <c r="H312" s="21">
        <v>709800000</v>
      </c>
      <c r="I312" s="21">
        <v>0</v>
      </c>
      <c r="J312" s="23" t="s">
        <v>223</v>
      </c>
      <c r="K312" s="24">
        <v>16575645</v>
      </c>
      <c r="L312" s="24">
        <v>16575645</v>
      </c>
      <c r="M312" s="24">
        <v>0</v>
      </c>
      <c r="N312" s="24">
        <f t="shared" si="33"/>
        <v>16575645</v>
      </c>
      <c r="O312" s="24">
        <v>0</v>
      </c>
      <c r="P312" s="24">
        <v>4756383.01</v>
      </c>
      <c r="Q312" s="24">
        <v>0</v>
      </c>
      <c r="R312" s="24">
        <v>3531438.77</v>
      </c>
      <c r="S312" s="24">
        <v>3531438.77</v>
      </c>
      <c r="T312" s="24">
        <v>0.22</v>
      </c>
      <c r="U312" s="24">
        <v>8287823.2199999997</v>
      </c>
      <c r="V312" s="24">
        <v>0</v>
      </c>
      <c r="W312" s="24">
        <f t="shared" si="34"/>
        <v>8287823.2200000007</v>
      </c>
      <c r="X312" s="25">
        <f t="shared" si="29"/>
        <v>0.21304985537516036</v>
      </c>
      <c r="Y312" s="25">
        <f t="shared" si="30"/>
        <v>0.21304985537516036</v>
      </c>
      <c r="Z312" s="25">
        <f t="shared" si="31"/>
        <v>0.28695010118761594</v>
      </c>
      <c r="AA312" s="25">
        <f t="shared" si="32"/>
        <v>0.49999995656277629</v>
      </c>
    </row>
    <row r="313" spans="1:27" ht="16" customHeight="1" outlineLevel="2" x14ac:dyDescent="0.35">
      <c r="A313" s="21" t="s">
        <v>330</v>
      </c>
      <c r="B313" s="21" t="s">
        <v>31</v>
      </c>
      <c r="C313" s="21">
        <v>1</v>
      </c>
      <c r="D313" s="21" t="s">
        <v>89</v>
      </c>
      <c r="E313" s="21" t="s">
        <v>33</v>
      </c>
      <c r="F313" s="22" t="s">
        <v>34</v>
      </c>
      <c r="G313" s="21">
        <v>1120</v>
      </c>
      <c r="H313" s="21">
        <v>709800000</v>
      </c>
      <c r="I313" s="21">
        <v>0</v>
      </c>
      <c r="J313" s="23" t="s">
        <v>90</v>
      </c>
      <c r="K313" s="24">
        <v>246774373</v>
      </c>
      <c r="L313" s="24">
        <v>246774373</v>
      </c>
      <c r="M313" s="24">
        <v>0</v>
      </c>
      <c r="N313" s="24">
        <f t="shared" si="33"/>
        <v>246774373</v>
      </c>
      <c r="O313" s="24">
        <v>0</v>
      </c>
      <c r="P313" s="24">
        <v>151520299.43000001</v>
      </c>
      <c r="Q313" s="24">
        <v>0</v>
      </c>
      <c r="R313" s="24">
        <v>40907719.780000001</v>
      </c>
      <c r="S313" s="24">
        <v>40907719.780000001</v>
      </c>
      <c r="T313" s="24">
        <v>8945863.7899999991</v>
      </c>
      <c r="U313" s="24">
        <v>54346353.789999999</v>
      </c>
      <c r="V313" s="24">
        <v>0</v>
      </c>
      <c r="W313" s="24">
        <f t="shared" si="34"/>
        <v>54346353.789999992</v>
      </c>
      <c r="X313" s="25">
        <f t="shared" si="29"/>
        <v>0.16576972431412074</v>
      </c>
      <c r="Y313" s="25">
        <f t="shared" si="30"/>
        <v>0.16576972431412074</v>
      </c>
      <c r="Z313" s="25">
        <f t="shared" si="31"/>
        <v>0.61400338125871767</v>
      </c>
      <c r="AA313" s="25">
        <f t="shared" si="32"/>
        <v>0.77977310557283841</v>
      </c>
    </row>
    <row r="314" spans="1:27" ht="16" customHeight="1" outlineLevel="2" x14ac:dyDescent="0.35">
      <c r="A314" s="21" t="s">
        <v>330</v>
      </c>
      <c r="B314" s="21" t="s">
        <v>31</v>
      </c>
      <c r="C314" s="21">
        <v>1</v>
      </c>
      <c r="D314" s="21" t="s">
        <v>91</v>
      </c>
      <c r="E314" s="21" t="s">
        <v>33</v>
      </c>
      <c r="F314" s="22" t="s">
        <v>34</v>
      </c>
      <c r="G314" s="21">
        <v>1120</v>
      </c>
      <c r="H314" s="21">
        <v>709800000</v>
      </c>
      <c r="I314" s="21">
        <v>0</v>
      </c>
      <c r="J314" s="23" t="s">
        <v>92</v>
      </c>
      <c r="K314" s="24">
        <v>0</v>
      </c>
      <c r="L314" s="24">
        <v>504912.16</v>
      </c>
      <c r="M314" s="24">
        <v>0</v>
      </c>
      <c r="N314" s="24">
        <f t="shared" si="33"/>
        <v>504912.16</v>
      </c>
      <c r="O314" s="24">
        <v>0</v>
      </c>
      <c r="P314" s="24">
        <v>504912.16</v>
      </c>
      <c r="Q314" s="24">
        <v>0</v>
      </c>
      <c r="R314" s="24">
        <v>0</v>
      </c>
      <c r="S314" s="24">
        <v>0</v>
      </c>
      <c r="T314" s="24">
        <v>0</v>
      </c>
      <c r="U314" s="24">
        <v>0</v>
      </c>
      <c r="V314" s="24">
        <v>0</v>
      </c>
      <c r="W314" s="24">
        <f t="shared" si="34"/>
        <v>0</v>
      </c>
      <c r="X314" s="25">
        <f t="shared" si="29"/>
        <v>0</v>
      </c>
      <c r="Y314" s="25">
        <f t="shared" si="30"/>
        <v>0</v>
      </c>
      <c r="Z314" s="25">
        <f t="shared" si="31"/>
        <v>1</v>
      </c>
      <c r="AA314" s="25">
        <f t="shared" si="32"/>
        <v>1</v>
      </c>
    </row>
    <row r="315" spans="1:27" ht="16" customHeight="1" outlineLevel="2" x14ac:dyDescent="0.35">
      <c r="A315" s="21" t="s">
        <v>335</v>
      </c>
      <c r="B315" s="21" t="s">
        <v>31</v>
      </c>
      <c r="C315" s="21">
        <v>1</v>
      </c>
      <c r="D315" s="21" t="s">
        <v>69</v>
      </c>
      <c r="E315" s="21" t="s">
        <v>33</v>
      </c>
      <c r="F315" s="22" t="s">
        <v>34</v>
      </c>
      <c r="G315" s="21">
        <v>1120</v>
      </c>
      <c r="H315" s="21">
        <v>709800000</v>
      </c>
      <c r="I315" s="21">
        <v>0</v>
      </c>
      <c r="J315" s="23" t="s">
        <v>70</v>
      </c>
      <c r="K315" s="24">
        <v>956115850</v>
      </c>
      <c r="L315" s="24">
        <v>956115850</v>
      </c>
      <c r="M315" s="24">
        <v>0</v>
      </c>
      <c r="N315" s="24">
        <f t="shared" si="33"/>
        <v>956115850</v>
      </c>
      <c r="O315" s="24">
        <v>0</v>
      </c>
      <c r="P315" s="24">
        <v>29859728.09</v>
      </c>
      <c r="Q315" s="24">
        <v>11255511.9</v>
      </c>
      <c r="R315" s="24">
        <v>344262601.72000003</v>
      </c>
      <c r="S315" s="24">
        <v>344262601.72000003</v>
      </c>
      <c r="T315" s="24">
        <v>104291418.29000001</v>
      </c>
      <c r="U315" s="24">
        <v>570738008.28999996</v>
      </c>
      <c r="V315" s="24">
        <v>0</v>
      </c>
      <c r="W315" s="24">
        <f t="shared" si="34"/>
        <v>570738008.28999996</v>
      </c>
      <c r="X315" s="25">
        <f t="shared" si="29"/>
        <v>0.36006369073371186</v>
      </c>
      <c r="Y315" s="25">
        <f t="shared" si="30"/>
        <v>0.36006369073371186</v>
      </c>
      <c r="Z315" s="25">
        <f t="shared" si="31"/>
        <v>4.3002362098693375E-2</v>
      </c>
      <c r="AA315" s="25">
        <f t="shared" si="32"/>
        <v>0.40306605283240526</v>
      </c>
    </row>
    <row r="316" spans="1:27" ht="16" customHeight="1" outlineLevel="2" x14ac:dyDescent="0.35">
      <c r="A316" s="21" t="s">
        <v>335</v>
      </c>
      <c r="B316" s="21" t="s">
        <v>31</v>
      </c>
      <c r="C316" s="21">
        <v>1</v>
      </c>
      <c r="D316" s="21" t="s">
        <v>71</v>
      </c>
      <c r="E316" s="21" t="s">
        <v>33</v>
      </c>
      <c r="F316" s="22" t="s">
        <v>34</v>
      </c>
      <c r="G316" s="21">
        <v>1120</v>
      </c>
      <c r="H316" s="21">
        <v>709800000</v>
      </c>
      <c r="I316" s="21">
        <v>0</v>
      </c>
      <c r="J316" s="23" t="s">
        <v>72</v>
      </c>
      <c r="K316" s="24">
        <v>780000000</v>
      </c>
      <c r="L316" s="24">
        <v>779967431.32000005</v>
      </c>
      <c r="M316" s="24">
        <v>-120000000</v>
      </c>
      <c r="N316" s="24">
        <f t="shared" si="33"/>
        <v>779967431.32000005</v>
      </c>
      <c r="O316" s="24">
        <v>0</v>
      </c>
      <c r="P316" s="24">
        <v>0</v>
      </c>
      <c r="Q316" s="24">
        <v>0</v>
      </c>
      <c r="R316" s="24">
        <v>0</v>
      </c>
      <c r="S316" s="24">
        <v>0</v>
      </c>
      <c r="T316" s="24">
        <v>100000000</v>
      </c>
      <c r="U316" s="24">
        <v>779967431.32000005</v>
      </c>
      <c r="V316" s="24">
        <v>0</v>
      </c>
      <c r="W316" s="24">
        <f t="shared" si="34"/>
        <v>779967431.32000005</v>
      </c>
      <c r="X316" s="25">
        <f t="shared" si="29"/>
        <v>0</v>
      </c>
      <c r="Y316" s="25">
        <f t="shared" si="30"/>
        <v>0</v>
      </c>
      <c r="Z316" s="25">
        <f t="shared" si="31"/>
        <v>0</v>
      </c>
      <c r="AA316" s="25">
        <f t="shared" si="32"/>
        <v>0</v>
      </c>
    </row>
    <row r="317" spans="1:27" ht="16" customHeight="1" outlineLevel="2" x14ac:dyDescent="0.35">
      <c r="A317" s="21" t="s">
        <v>335</v>
      </c>
      <c r="B317" s="21" t="s">
        <v>31</v>
      </c>
      <c r="C317" s="21">
        <v>1</v>
      </c>
      <c r="D317" s="21" t="s">
        <v>211</v>
      </c>
      <c r="E317" s="21" t="s">
        <v>33</v>
      </c>
      <c r="F317" s="22" t="s">
        <v>34</v>
      </c>
      <c r="G317" s="21">
        <v>1120</v>
      </c>
      <c r="H317" s="21">
        <v>709800000</v>
      </c>
      <c r="I317" s="21">
        <v>0</v>
      </c>
      <c r="J317" s="23" t="s">
        <v>336</v>
      </c>
      <c r="K317" s="24">
        <v>640950512</v>
      </c>
      <c r="L317" s="24">
        <v>640950512</v>
      </c>
      <c r="M317" s="24">
        <v>0</v>
      </c>
      <c r="N317" s="24">
        <f t="shared" si="33"/>
        <v>640950512</v>
      </c>
      <c r="O317" s="24">
        <v>321160000</v>
      </c>
      <c r="P317" s="24">
        <v>5004629.75</v>
      </c>
      <c r="Q317" s="24">
        <v>774875.02</v>
      </c>
      <c r="R317" s="24">
        <v>11832072.6</v>
      </c>
      <c r="S317" s="24">
        <v>11832072.6</v>
      </c>
      <c r="T317" s="24">
        <v>202178934.63</v>
      </c>
      <c r="U317" s="24">
        <v>302178934.63</v>
      </c>
      <c r="V317" s="24">
        <v>0</v>
      </c>
      <c r="W317" s="24">
        <f t="shared" si="34"/>
        <v>302178934.63</v>
      </c>
      <c r="X317" s="25">
        <f t="shared" si="29"/>
        <v>1.8460196814695733E-2</v>
      </c>
      <c r="Y317" s="25">
        <f t="shared" si="30"/>
        <v>1.8460196814695733E-2</v>
      </c>
      <c r="Z317" s="25">
        <f t="shared" si="31"/>
        <v>0.51008541010417352</v>
      </c>
      <c r="AA317" s="25">
        <f t="shared" si="32"/>
        <v>0.5285456069188692</v>
      </c>
    </row>
    <row r="318" spans="1:27" ht="16" customHeight="1" outlineLevel="2" x14ac:dyDescent="0.35">
      <c r="A318" s="21" t="s">
        <v>335</v>
      </c>
      <c r="B318" s="21" t="s">
        <v>31</v>
      </c>
      <c r="C318" s="21">
        <v>1</v>
      </c>
      <c r="D318" s="21" t="s">
        <v>77</v>
      </c>
      <c r="E318" s="21" t="s">
        <v>33</v>
      </c>
      <c r="F318" s="22" t="s">
        <v>34</v>
      </c>
      <c r="G318" s="21">
        <v>1120</v>
      </c>
      <c r="H318" s="21">
        <v>709800000</v>
      </c>
      <c r="I318" s="21">
        <v>0</v>
      </c>
      <c r="J318" s="23" t="s">
        <v>78</v>
      </c>
      <c r="K318" s="24">
        <v>2003000</v>
      </c>
      <c r="L318" s="24">
        <v>2003000</v>
      </c>
      <c r="M318" s="24">
        <v>0</v>
      </c>
      <c r="N318" s="24">
        <f t="shared" si="33"/>
        <v>2003000</v>
      </c>
      <c r="O318" s="24">
        <v>0</v>
      </c>
      <c r="P318" s="24">
        <v>1226785</v>
      </c>
      <c r="Q318" s="24">
        <v>0</v>
      </c>
      <c r="R318" s="24">
        <v>251715</v>
      </c>
      <c r="S318" s="24">
        <v>251715</v>
      </c>
      <c r="T318" s="24">
        <v>24500</v>
      </c>
      <c r="U318" s="24">
        <v>524500</v>
      </c>
      <c r="V318" s="24">
        <v>0</v>
      </c>
      <c r="W318" s="24">
        <f t="shared" si="34"/>
        <v>524500</v>
      </c>
      <c r="X318" s="25">
        <f t="shared" si="29"/>
        <v>0.12566899650524213</v>
      </c>
      <c r="Y318" s="25">
        <f t="shared" si="30"/>
        <v>0.12566899650524213</v>
      </c>
      <c r="Z318" s="25">
        <f t="shared" si="31"/>
        <v>0.61247378931602592</v>
      </c>
      <c r="AA318" s="25">
        <f t="shared" si="32"/>
        <v>0.73814278582126802</v>
      </c>
    </row>
    <row r="319" spans="1:27" ht="16" customHeight="1" outlineLevel="2" x14ac:dyDescent="0.35">
      <c r="A319" s="21" t="s">
        <v>335</v>
      </c>
      <c r="B319" s="21" t="s">
        <v>31</v>
      </c>
      <c r="C319" s="21">
        <v>1</v>
      </c>
      <c r="D319" s="21" t="s">
        <v>79</v>
      </c>
      <c r="E319" s="21" t="s">
        <v>33</v>
      </c>
      <c r="F319" s="22" t="s">
        <v>34</v>
      </c>
      <c r="G319" s="21">
        <v>1120</v>
      </c>
      <c r="H319" s="21">
        <v>709800000</v>
      </c>
      <c r="I319" s="21">
        <v>0</v>
      </c>
      <c r="J319" s="23" t="s">
        <v>80</v>
      </c>
      <c r="K319" s="24">
        <v>10000800</v>
      </c>
      <c r="L319" s="24">
        <v>10000800</v>
      </c>
      <c r="M319" s="24">
        <v>0</v>
      </c>
      <c r="N319" s="24">
        <f t="shared" si="33"/>
        <v>10000800</v>
      </c>
      <c r="O319" s="24">
        <v>0</v>
      </c>
      <c r="P319" s="24">
        <v>6574936.4000000004</v>
      </c>
      <c r="Q319" s="24">
        <v>0</v>
      </c>
      <c r="R319" s="24">
        <v>1366363.6</v>
      </c>
      <c r="S319" s="24">
        <v>1366363.6</v>
      </c>
      <c r="T319" s="24">
        <v>59500</v>
      </c>
      <c r="U319" s="24">
        <v>2059500</v>
      </c>
      <c r="V319" s="24">
        <v>0</v>
      </c>
      <c r="W319" s="24">
        <f t="shared" si="34"/>
        <v>2059500</v>
      </c>
      <c r="X319" s="25">
        <f t="shared" si="29"/>
        <v>0.13662542996560276</v>
      </c>
      <c r="Y319" s="25">
        <f t="shared" si="30"/>
        <v>0.13662542996560276</v>
      </c>
      <c r="Z319" s="25">
        <f t="shared" si="31"/>
        <v>0.65744104471642273</v>
      </c>
      <c r="AA319" s="25">
        <f t="shared" si="32"/>
        <v>0.79406647468202551</v>
      </c>
    </row>
    <row r="320" spans="1:27" ht="16" customHeight="1" outlineLevel="2" x14ac:dyDescent="0.35">
      <c r="A320" s="21" t="s">
        <v>335</v>
      </c>
      <c r="B320" s="21" t="s">
        <v>31</v>
      </c>
      <c r="C320" s="21">
        <v>1</v>
      </c>
      <c r="D320" s="21" t="s">
        <v>89</v>
      </c>
      <c r="E320" s="21" t="s">
        <v>33</v>
      </c>
      <c r="F320" s="22" t="s">
        <v>34</v>
      </c>
      <c r="G320" s="21">
        <v>1120</v>
      </c>
      <c r="H320" s="21">
        <v>709800000</v>
      </c>
      <c r="I320" s="21">
        <v>0</v>
      </c>
      <c r="J320" s="23" t="s">
        <v>90</v>
      </c>
      <c r="K320" s="24">
        <v>20000000</v>
      </c>
      <c r="L320" s="24">
        <v>20000000</v>
      </c>
      <c r="M320" s="24">
        <v>0</v>
      </c>
      <c r="N320" s="24">
        <f t="shared" si="33"/>
        <v>20000000</v>
      </c>
      <c r="O320" s="24">
        <v>0</v>
      </c>
      <c r="P320" s="24">
        <v>0</v>
      </c>
      <c r="Q320" s="24">
        <v>0</v>
      </c>
      <c r="R320" s="24">
        <v>0</v>
      </c>
      <c r="S320" s="24">
        <v>0</v>
      </c>
      <c r="T320" s="24">
        <v>10000000</v>
      </c>
      <c r="U320" s="24">
        <v>20000000</v>
      </c>
      <c r="V320" s="24">
        <v>0</v>
      </c>
      <c r="W320" s="24">
        <f t="shared" si="34"/>
        <v>20000000</v>
      </c>
      <c r="X320" s="25">
        <f t="shared" si="29"/>
        <v>0</v>
      </c>
      <c r="Y320" s="25">
        <f t="shared" si="30"/>
        <v>0</v>
      </c>
      <c r="Z320" s="25">
        <f t="shared" si="31"/>
        <v>0</v>
      </c>
      <c r="AA320" s="25">
        <f t="shared" si="32"/>
        <v>0</v>
      </c>
    </row>
    <row r="321" spans="1:27" ht="16" customHeight="1" outlineLevel="2" x14ac:dyDescent="0.35">
      <c r="A321" s="21" t="s">
        <v>335</v>
      </c>
      <c r="B321" s="21" t="s">
        <v>31</v>
      </c>
      <c r="C321" s="21">
        <v>1</v>
      </c>
      <c r="D321" s="21" t="s">
        <v>91</v>
      </c>
      <c r="E321" s="21" t="s">
        <v>33</v>
      </c>
      <c r="F321" s="22" t="s">
        <v>34</v>
      </c>
      <c r="G321" s="21">
        <v>1120</v>
      </c>
      <c r="H321" s="21">
        <v>709800000</v>
      </c>
      <c r="I321" s="21">
        <v>0</v>
      </c>
      <c r="J321" s="23" t="s">
        <v>92</v>
      </c>
      <c r="K321" s="24">
        <v>0</v>
      </c>
      <c r="L321" s="24">
        <v>32568.68</v>
      </c>
      <c r="M321" s="24">
        <v>0</v>
      </c>
      <c r="N321" s="24">
        <f t="shared" si="33"/>
        <v>32568.68</v>
      </c>
      <c r="O321" s="24">
        <v>0</v>
      </c>
      <c r="P321" s="24">
        <v>32568.68</v>
      </c>
      <c r="Q321" s="24">
        <v>0</v>
      </c>
      <c r="R321" s="24">
        <v>0</v>
      </c>
      <c r="S321" s="24">
        <v>0</v>
      </c>
      <c r="T321" s="24">
        <v>0</v>
      </c>
      <c r="U321" s="24">
        <v>0</v>
      </c>
      <c r="V321" s="24">
        <v>0</v>
      </c>
      <c r="W321" s="24">
        <f t="shared" si="34"/>
        <v>0</v>
      </c>
      <c r="X321" s="25">
        <f t="shared" si="29"/>
        <v>0</v>
      </c>
      <c r="Y321" s="25">
        <f t="shared" si="30"/>
        <v>0</v>
      </c>
      <c r="Z321" s="25">
        <f t="shared" si="31"/>
        <v>1</v>
      </c>
      <c r="AA321" s="25">
        <f t="shared" si="32"/>
        <v>1</v>
      </c>
    </row>
    <row r="322" spans="1:27" ht="16" customHeight="1" outlineLevel="2" x14ac:dyDescent="0.35">
      <c r="A322" s="21" t="s">
        <v>337</v>
      </c>
      <c r="B322" s="21" t="s">
        <v>31</v>
      </c>
      <c r="C322" s="21">
        <v>1</v>
      </c>
      <c r="D322" s="21" t="s">
        <v>192</v>
      </c>
      <c r="E322" s="21" t="s">
        <v>33</v>
      </c>
      <c r="F322" s="22" t="s">
        <v>34</v>
      </c>
      <c r="G322" s="21">
        <v>1120</v>
      </c>
      <c r="H322" s="21">
        <v>709800000</v>
      </c>
      <c r="I322" s="21">
        <v>0</v>
      </c>
      <c r="J322" s="23" t="s">
        <v>193</v>
      </c>
      <c r="K322" s="24">
        <v>10763563</v>
      </c>
      <c r="L322" s="24">
        <v>10029972.619999999</v>
      </c>
      <c r="M322" s="24">
        <v>0</v>
      </c>
      <c r="N322" s="24">
        <f t="shared" si="33"/>
        <v>10029972.619999999</v>
      </c>
      <c r="O322" s="24">
        <v>0</v>
      </c>
      <c r="P322" s="24">
        <v>0</v>
      </c>
      <c r="Q322" s="24">
        <v>0</v>
      </c>
      <c r="R322" s="24">
        <v>0</v>
      </c>
      <c r="S322" s="24">
        <v>0</v>
      </c>
      <c r="T322" s="24">
        <v>1690891</v>
      </c>
      <c r="U322" s="24">
        <v>10029972.619999999</v>
      </c>
      <c r="V322" s="24">
        <v>0</v>
      </c>
      <c r="W322" s="24">
        <f t="shared" si="34"/>
        <v>10029972.619999999</v>
      </c>
      <c r="X322" s="25">
        <f t="shared" si="29"/>
        <v>0</v>
      </c>
      <c r="Y322" s="25">
        <f t="shared" si="30"/>
        <v>0</v>
      </c>
      <c r="Z322" s="25">
        <f t="shared" si="31"/>
        <v>0</v>
      </c>
      <c r="AA322" s="25">
        <f t="shared" si="32"/>
        <v>0</v>
      </c>
    </row>
    <row r="323" spans="1:27" ht="16" customHeight="1" outlineLevel="2" x14ac:dyDescent="0.35">
      <c r="A323" s="21" t="s">
        <v>337</v>
      </c>
      <c r="B323" s="21" t="s">
        <v>31</v>
      </c>
      <c r="C323" s="21">
        <v>1</v>
      </c>
      <c r="D323" s="21" t="s">
        <v>69</v>
      </c>
      <c r="E323" s="21" t="s">
        <v>33</v>
      </c>
      <c r="F323" s="22" t="s">
        <v>34</v>
      </c>
      <c r="G323" s="21">
        <v>1120</v>
      </c>
      <c r="H323" s="21">
        <v>709800000</v>
      </c>
      <c r="I323" s="21">
        <v>0</v>
      </c>
      <c r="J323" s="23" t="s">
        <v>70</v>
      </c>
      <c r="K323" s="24">
        <v>1000000</v>
      </c>
      <c r="L323" s="24">
        <v>1000000</v>
      </c>
      <c r="M323" s="24">
        <v>0</v>
      </c>
      <c r="N323" s="24">
        <f t="shared" si="33"/>
        <v>1000000</v>
      </c>
      <c r="O323" s="24">
        <v>0</v>
      </c>
      <c r="P323" s="24">
        <v>876754.57</v>
      </c>
      <c r="Q323" s="24">
        <v>0</v>
      </c>
      <c r="R323" s="24">
        <v>0</v>
      </c>
      <c r="S323" s="24">
        <v>0</v>
      </c>
      <c r="T323" s="24">
        <v>123245.43</v>
      </c>
      <c r="U323" s="24">
        <v>123245.43</v>
      </c>
      <c r="V323" s="24">
        <v>0</v>
      </c>
      <c r="W323" s="24">
        <f t="shared" si="34"/>
        <v>123245.43000000005</v>
      </c>
      <c r="X323" s="25">
        <f t="shared" si="29"/>
        <v>0</v>
      </c>
      <c r="Y323" s="25">
        <f t="shared" si="30"/>
        <v>0</v>
      </c>
      <c r="Z323" s="25">
        <f t="shared" si="31"/>
        <v>0.8767545699999999</v>
      </c>
      <c r="AA323" s="25">
        <f t="shared" si="32"/>
        <v>0.8767545699999999</v>
      </c>
    </row>
    <row r="324" spans="1:27" ht="16" customHeight="1" outlineLevel="2" x14ac:dyDescent="0.35">
      <c r="A324" s="21" t="s">
        <v>337</v>
      </c>
      <c r="B324" s="21" t="s">
        <v>31</v>
      </c>
      <c r="C324" s="21">
        <v>1</v>
      </c>
      <c r="D324" s="21" t="s">
        <v>75</v>
      </c>
      <c r="E324" s="21" t="s">
        <v>33</v>
      </c>
      <c r="F324" s="22" t="s">
        <v>34</v>
      </c>
      <c r="G324" s="21">
        <v>1120</v>
      </c>
      <c r="H324" s="21">
        <v>709800000</v>
      </c>
      <c r="I324" s="21">
        <v>0</v>
      </c>
      <c r="J324" s="23" t="s">
        <v>338</v>
      </c>
      <c r="K324" s="24">
        <v>1000000</v>
      </c>
      <c r="L324" s="24">
        <v>1000000</v>
      </c>
      <c r="M324" s="24">
        <v>0</v>
      </c>
      <c r="N324" s="24">
        <f t="shared" si="33"/>
        <v>1000000</v>
      </c>
      <c r="O324" s="24">
        <v>245775.35</v>
      </c>
      <c r="P324" s="24">
        <v>0</v>
      </c>
      <c r="Q324" s="24">
        <v>0</v>
      </c>
      <c r="R324" s="24">
        <v>715629</v>
      </c>
      <c r="S324" s="24">
        <v>715629</v>
      </c>
      <c r="T324" s="24">
        <v>38595.65</v>
      </c>
      <c r="U324" s="24">
        <v>38595.65</v>
      </c>
      <c r="V324" s="24">
        <v>0</v>
      </c>
      <c r="W324" s="24">
        <f t="shared" si="34"/>
        <v>38595.650000000023</v>
      </c>
      <c r="X324" s="25">
        <f t="shared" si="29"/>
        <v>0.71562899999999996</v>
      </c>
      <c r="Y324" s="25">
        <f t="shared" si="30"/>
        <v>0.71562899999999996</v>
      </c>
      <c r="Z324" s="25">
        <f t="shared" si="31"/>
        <v>0.24577535</v>
      </c>
      <c r="AA324" s="25">
        <f t="shared" si="32"/>
        <v>0.96140435000000002</v>
      </c>
    </row>
    <row r="325" spans="1:27" ht="16" customHeight="1" outlineLevel="2" x14ac:dyDescent="0.35">
      <c r="A325" s="21" t="s">
        <v>337</v>
      </c>
      <c r="B325" s="21" t="s">
        <v>31</v>
      </c>
      <c r="C325" s="21">
        <v>1</v>
      </c>
      <c r="D325" s="21" t="s">
        <v>211</v>
      </c>
      <c r="E325" s="21" t="s">
        <v>33</v>
      </c>
      <c r="F325" s="22" t="s">
        <v>34</v>
      </c>
      <c r="G325" s="21">
        <v>1120</v>
      </c>
      <c r="H325" s="21">
        <v>709800000</v>
      </c>
      <c r="I325" s="21">
        <v>0</v>
      </c>
      <c r="J325" s="23" t="s">
        <v>339</v>
      </c>
      <c r="K325" s="24">
        <v>2000000</v>
      </c>
      <c r="L325" s="24">
        <v>2000000</v>
      </c>
      <c r="M325" s="24">
        <v>0</v>
      </c>
      <c r="N325" s="24">
        <f t="shared" si="33"/>
        <v>2000000</v>
      </c>
      <c r="O325" s="24">
        <v>0</v>
      </c>
      <c r="P325" s="24">
        <v>153324</v>
      </c>
      <c r="Q325" s="24">
        <v>0</v>
      </c>
      <c r="R325" s="24">
        <v>0</v>
      </c>
      <c r="S325" s="24">
        <v>0</v>
      </c>
      <c r="T325" s="24">
        <v>346676</v>
      </c>
      <c r="U325" s="24">
        <v>1846676</v>
      </c>
      <c r="V325" s="24">
        <v>0</v>
      </c>
      <c r="W325" s="24">
        <f t="shared" si="34"/>
        <v>1846676</v>
      </c>
      <c r="X325" s="25">
        <f t="shared" si="29"/>
        <v>0</v>
      </c>
      <c r="Y325" s="25">
        <f t="shared" si="30"/>
        <v>0</v>
      </c>
      <c r="Z325" s="25">
        <f t="shared" si="31"/>
        <v>7.6661999999999994E-2</v>
      </c>
      <c r="AA325" s="25">
        <f t="shared" si="32"/>
        <v>7.6661999999999994E-2</v>
      </c>
    </row>
    <row r="326" spans="1:27" ht="16" customHeight="1" outlineLevel="2" x14ac:dyDescent="0.35">
      <c r="A326" s="21" t="s">
        <v>337</v>
      </c>
      <c r="B326" s="21" t="s">
        <v>31</v>
      </c>
      <c r="C326" s="21">
        <v>1</v>
      </c>
      <c r="D326" s="21" t="s">
        <v>77</v>
      </c>
      <c r="E326" s="21" t="s">
        <v>33</v>
      </c>
      <c r="F326" s="22" t="s">
        <v>34</v>
      </c>
      <c r="G326" s="21">
        <v>1120</v>
      </c>
      <c r="H326" s="21">
        <v>709800000</v>
      </c>
      <c r="I326" s="21">
        <v>0</v>
      </c>
      <c r="J326" s="23" t="s">
        <v>78</v>
      </c>
      <c r="K326" s="24">
        <v>17687990</v>
      </c>
      <c r="L326" s="24">
        <v>17687990</v>
      </c>
      <c r="M326" s="24">
        <v>0</v>
      </c>
      <c r="N326" s="24">
        <f t="shared" si="33"/>
        <v>17687990</v>
      </c>
      <c r="O326" s="24">
        <v>0</v>
      </c>
      <c r="P326" s="24">
        <v>3516914</v>
      </c>
      <c r="Q326" s="24">
        <v>0</v>
      </c>
      <c r="R326" s="24">
        <v>2239344</v>
      </c>
      <c r="S326" s="24">
        <v>2047054</v>
      </c>
      <c r="T326" s="24">
        <v>3087742</v>
      </c>
      <c r="U326" s="24">
        <v>11931732</v>
      </c>
      <c r="V326" s="24">
        <v>0</v>
      </c>
      <c r="W326" s="24">
        <f t="shared" si="34"/>
        <v>11931732</v>
      </c>
      <c r="X326" s="25">
        <f t="shared" si="29"/>
        <v>0.12660251390915531</v>
      </c>
      <c r="Y326" s="25">
        <f t="shared" si="30"/>
        <v>0.12660251390915531</v>
      </c>
      <c r="Z326" s="25">
        <f t="shared" si="31"/>
        <v>0.19883061896801163</v>
      </c>
      <c r="AA326" s="25">
        <f t="shared" si="32"/>
        <v>0.32543313287716691</v>
      </c>
    </row>
    <row r="327" spans="1:27" ht="16" customHeight="1" outlineLevel="2" x14ac:dyDescent="0.35">
      <c r="A327" s="21" t="s">
        <v>337</v>
      </c>
      <c r="B327" s="21" t="s">
        <v>31</v>
      </c>
      <c r="C327" s="21">
        <v>1</v>
      </c>
      <c r="D327" s="21" t="s">
        <v>79</v>
      </c>
      <c r="E327" s="21" t="s">
        <v>33</v>
      </c>
      <c r="F327" s="22" t="s">
        <v>34</v>
      </c>
      <c r="G327" s="21">
        <v>1120</v>
      </c>
      <c r="H327" s="21">
        <v>709800000</v>
      </c>
      <c r="I327" s="21">
        <v>0</v>
      </c>
      <c r="J327" s="23" t="s">
        <v>80</v>
      </c>
      <c r="K327" s="24">
        <v>126988600</v>
      </c>
      <c r="L327" s="24">
        <v>126988600</v>
      </c>
      <c r="M327" s="24">
        <v>0</v>
      </c>
      <c r="N327" s="24">
        <f t="shared" ref="N327:N340" si="35">$L327</f>
        <v>126988600</v>
      </c>
      <c r="O327" s="24">
        <v>0</v>
      </c>
      <c r="P327" s="24">
        <v>22621239.41</v>
      </c>
      <c r="Q327" s="24">
        <v>0</v>
      </c>
      <c r="R327" s="24">
        <v>35665268.590000004</v>
      </c>
      <c r="S327" s="24">
        <v>34362578.310000002</v>
      </c>
      <c r="T327" s="24">
        <v>5207792</v>
      </c>
      <c r="U327" s="24">
        <v>68702092</v>
      </c>
      <c r="V327" s="24">
        <v>0</v>
      </c>
      <c r="W327" s="24">
        <f t="shared" ref="W327:W340" si="36">$N327-($O327+$P327+$Q327+$R327+$V327)</f>
        <v>68702092</v>
      </c>
      <c r="X327" s="25">
        <f t="shared" si="29"/>
        <v>0.28085409706068104</v>
      </c>
      <c r="Y327" s="25">
        <f t="shared" si="30"/>
        <v>0.28085409706068104</v>
      </c>
      <c r="Z327" s="25">
        <f t="shared" si="31"/>
        <v>0.17813598551366028</v>
      </c>
      <c r="AA327" s="25">
        <f t="shared" si="32"/>
        <v>0.45899008257434132</v>
      </c>
    </row>
    <row r="328" spans="1:27" ht="16" customHeight="1" outlineLevel="2" x14ac:dyDescent="0.35">
      <c r="A328" s="21" t="s">
        <v>337</v>
      </c>
      <c r="B328" s="21" t="s">
        <v>31</v>
      </c>
      <c r="C328" s="21">
        <v>1</v>
      </c>
      <c r="D328" s="21" t="s">
        <v>87</v>
      </c>
      <c r="E328" s="21" t="s">
        <v>33</v>
      </c>
      <c r="F328" s="22" t="s">
        <v>34</v>
      </c>
      <c r="G328" s="21">
        <v>1120</v>
      </c>
      <c r="H328" s="21">
        <v>709800000</v>
      </c>
      <c r="I328" s="21">
        <v>0</v>
      </c>
      <c r="J328" s="23" t="s">
        <v>340</v>
      </c>
      <c r="K328" s="24">
        <v>15484736</v>
      </c>
      <c r="L328" s="24">
        <v>15484736</v>
      </c>
      <c r="M328" s="24">
        <v>0</v>
      </c>
      <c r="N328" s="24">
        <f t="shared" si="35"/>
        <v>15484736</v>
      </c>
      <c r="O328" s="24">
        <v>0</v>
      </c>
      <c r="P328" s="24">
        <v>0</v>
      </c>
      <c r="Q328" s="24">
        <v>0</v>
      </c>
      <c r="R328" s="24">
        <v>0</v>
      </c>
      <c r="S328" s="24">
        <v>0</v>
      </c>
      <c r="T328" s="24">
        <v>0</v>
      </c>
      <c r="U328" s="24">
        <v>15484736</v>
      </c>
      <c r="V328" s="24">
        <v>0</v>
      </c>
      <c r="W328" s="24">
        <f t="shared" si="36"/>
        <v>15484736</v>
      </c>
      <c r="X328" s="25">
        <f t="shared" si="29"/>
        <v>0</v>
      </c>
      <c r="Y328" s="25">
        <f t="shared" si="30"/>
        <v>0</v>
      </c>
      <c r="Z328" s="25">
        <f t="shared" si="31"/>
        <v>0</v>
      </c>
      <c r="AA328" s="25">
        <f t="shared" si="32"/>
        <v>0</v>
      </c>
    </row>
    <row r="329" spans="1:27" ht="16" customHeight="1" outlineLevel="2" x14ac:dyDescent="0.35">
      <c r="A329" s="21" t="s">
        <v>337</v>
      </c>
      <c r="B329" s="21" t="s">
        <v>31</v>
      </c>
      <c r="C329" s="21">
        <v>1</v>
      </c>
      <c r="D329" s="21" t="s">
        <v>91</v>
      </c>
      <c r="E329" s="21" t="s">
        <v>33</v>
      </c>
      <c r="F329" s="22" t="s">
        <v>34</v>
      </c>
      <c r="G329" s="21">
        <v>1120</v>
      </c>
      <c r="H329" s="21">
        <v>709800000</v>
      </c>
      <c r="I329" s="21">
        <v>0</v>
      </c>
      <c r="J329" s="23" t="s">
        <v>92</v>
      </c>
      <c r="K329" s="24">
        <v>0</v>
      </c>
      <c r="L329" s="24">
        <v>733590.38</v>
      </c>
      <c r="M329" s="24">
        <v>0</v>
      </c>
      <c r="N329" s="24">
        <f t="shared" si="35"/>
        <v>733590.38</v>
      </c>
      <c r="O329" s="24">
        <v>0</v>
      </c>
      <c r="P329" s="24">
        <v>733590.38</v>
      </c>
      <c r="Q329" s="24">
        <v>0</v>
      </c>
      <c r="R329" s="24">
        <v>0</v>
      </c>
      <c r="S329" s="24">
        <v>0</v>
      </c>
      <c r="T329" s="24">
        <v>0</v>
      </c>
      <c r="U329" s="24">
        <v>0</v>
      </c>
      <c r="V329" s="24">
        <v>0</v>
      </c>
      <c r="W329" s="24">
        <f t="shared" si="36"/>
        <v>0</v>
      </c>
      <c r="X329" s="25">
        <f t="shared" si="29"/>
        <v>0</v>
      </c>
      <c r="Y329" s="25">
        <f t="shared" si="30"/>
        <v>0</v>
      </c>
      <c r="Z329" s="25">
        <f t="shared" si="31"/>
        <v>1</v>
      </c>
      <c r="AA329" s="25">
        <f t="shared" si="32"/>
        <v>1</v>
      </c>
    </row>
    <row r="330" spans="1:27" ht="16" customHeight="1" outlineLevel="2" x14ac:dyDescent="0.35">
      <c r="A330" s="21" t="s">
        <v>346</v>
      </c>
      <c r="B330" s="21" t="s">
        <v>31</v>
      </c>
      <c r="C330" s="21">
        <v>1</v>
      </c>
      <c r="D330" s="21" t="s">
        <v>69</v>
      </c>
      <c r="E330" s="21" t="s">
        <v>33</v>
      </c>
      <c r="F330" s="22" t="s">
        <v>34</v>
      </c>
      <c r="G330" s="21">
        <v>1120</v>
      </c>
      <c r="H330" s="21">
        <v>709600000</v>
      </c>
      <c r="I330" s="21">
        <v>0</v>
      </c>
      <c r="J330" s="23" t="s">
        <v>70</v>
      </c>
      <c r="K330" s="24">
        <v>19903261</v>
      </c>
      <c r="L330" s="24">
        <v>19903261</v>
      </c>
      <c r="M330" s="24">
        <v>0</v>
      </c>
      <c r="N330" s="24">
        <f t="shared" si="35"/>
        <v>19903261</v>
      </c>
      <c r="O330" s="24">
        <v>16899123</v>
      </c>
      <c r="P330" s="24">
        <v>0</v>
      </c>
      <c r="Q330" s="24">
        <v>0</v>
      </c>
      <c r="R330" s="24">
        <v>0</v>
      </c>
      <c r="S330" s="24">
        <v>0</v>
      </c>
      <c r="T330" s="24">
        <v>3004138</v>
      </c>
      <c r="U330" s="24">
        <v>3004138</v>
      </c>
      <c r="V330" s="24">
        <v>0</v>
      </c>
      <c r="W330" s="24">
        <f t="shared" si="36"/>
        <v>3004138</v>
      </c>
      <c r="X330" s="25">
        <f t="shared" si="29"/>
        <v>0</v>
      </c>
      <c r="Y330" s="25">
        <f t="shared" si="30"/>
        <v>0</v>
      </c>
      <c r="Z330" s="25">
        <f t="shared" si="31"/>
        <v>0.84906302540071199</v>
      </c>
      <c r="AA330" s="25">
        <f t="shared" si="32"/>
        <v>0.84906302540071199</v>
      </c>
    </row>
    <row r="331" spans="1:27" ht="16" customHeight="1" outlineLevel="2" x14ac:dyDescent="0.35">
      <c r="A331" s="21" t="s">
        <v>346</v>
      </c>
      <c r="B331" s="21" t="s">
        <v>31</v>
      </c>
      <c r="C331" s="21">
        <v>1</v>
      </c>
      <c r="D331" s="21" t="s">
        <v>77</v>
      </c>
      <c r="E331" s="21" t="s">
        <v>33</v>
      </c>
      <c r="F331" s="22" t="s">
        <v>34</v>
      </c>
      <c r="G331" s="21">
        <v>1120</v>
      </c>
      <c r="H331" s="21">
        <v>709600000</v>
      </c>
      <c r="I331" s="21">
        <v>0</v>
      </c>
      <c r="J331" s="23" t="s">
        <v>78</v>
      </c>
      <c r="K331" s="24">
        <v>2011996716</v>
      </c>
      <c r="L331" s="24">
        <v>2011971324.6300001</v>
      </c>
      <c r="M331" s="24">
        <v>-284441216</v>
      </c>
      <c r="N331" s="24">
        <f t="shared" si="35"/>
        <v>2011971324.6300001</v>
      </c>
      <c r="O331" s="24">
        <v>1167205500</v>
      </c>
      <c r="P331" s="24">
        <v>229291160.03</v>
      </c>
      <c r="Q331" s="24">
        <v>7769996.2000000002</v>
      </c>
      <c r="R331" s="24">
        <v>11177962.75</v>
      </c>
      <c r="S331" s="24">
        <v>11177962.75</v>
      </c>
      <c r="T331" s="24">
        <v>305326705.64999998</v>
      </c>
      <c r="U331" s="24">
        <v>596526705.64999998</v>
      </c>
      <c r="V331" s="24">
        <v>0</v>
      </c>
      <c r="W331" s="24">
        <f t="shared" si="36"/>
        <v>596526705.6500001</v>
      </c>
      <c r="X331" s="25">
        <f t="shared" si="29"/>
        <v>5.5557266712315681E-3</v>
      </c>
      <c r="Y331" s="25">
        <f t="shared" si="30"/>
        <v>5.5557266712315681E-3</v>
      </c>
      <c r="Z331" s="25">
        <f t="shared" si="31"/>
        <v>0.69795560157312053</v>
      </c>
      <c r="AA331" s="25">
        <f t="shared" si="32"/>
        <v>0.70351132824435214</v>
      </c>
    </row>
    <row r="332" spans="1:27" ht="16" customHeight="1" outlineLevel="2" x14ac:dyDescent="0.35">
      <c r="A332" s="21" t="s">
        <v>346</v>
      </c>
      <c r="B332" s="21" t="s">
        <v>31</v>
      </c>
      <c r="C332" s="21">
        <v>1</v>
      </c>
      <c r="D332" s="21" t="s">
        <v>79</v>
      </c>
      <c r="E332" s="21" t="s">
        <v>33</v>
      </c>
      <c r="F332" s="22" t="s">
        <v>34</v>
      </c>
      <c r="G332" s="21">
        <v>1120</v>
      </c>
      <c r="H332" s="21">
        <v>709600000</v>
      </c>
      <c r="I332" s="21">
        <v>0</v>
      </c>
      <c r="J332" s="23" t="s">
        <v>80</v>
      </c>
      <c r="K332" s="24">
        <v>17457600</v>
      </c>
      <c r="L332" s="24">
        <v>17457600</v>
      </c>
      <c r="M332" s="24">
        <v>0</v>
      </c>
      <c r="N332" s="24">
        <f t="shared" si="35"/>
        <v>17457600</v>
      </c>
      <c r="O332" s="24">
        <v>0</v>
      </c>
      <c r="P332" s="24">
        <v>5129400</v>
      </c>
      <c r="Q332" s="24">
        <v>0</v>
      </c>
      <c r="R332" s="24">
        <v>3363600</v>
      </c>
      <c r="S332" s="24">
        <v>3252100</v>
      </c>
      <c r="T332" s="24">
        <v>235800</v>
      </c>
      <c r="U332" s="24">
        <v>8964600</v>
      </c>
      <c r="V332" s="24">
        <v>0</v>
      </c>
      <c r="W332" s="24">
        <f t="shared" si="36"/>
        <v>8964600</v>
      </c>
      <c r="X332" s="25">
        <f t="shared" si="29"/>
        <v>0.19267253230684631</v>
      </c>
      <c r="Y332" s="25">
        <f t="shared" si="30"/>
        <v>0.19267253230684631</v>
      </c>
      <c r="Z332" s="25">
        <f t="shared" si="31"/>
        <v>0.2938204564201265</v>
      </c>
      <c r="AA332" s="25">
        <f t="shared" si="32"/>
        <v>0.48649298872697277</v>
      </c>
    </row>
    <row r="333" spans="1:27" ht="16" customHeight="1" outlineLevel="2" x14ac:dyDescent="0.35">
      <c r="A333" s="21" t="s">
        <v>346</v>
      </c>
      <c r="B333" s="21" t="s">
        <v>31</v>
      </c>
      <c r="C333" s="21">
        <v>1</v>
      </c>
      <c r="D333" s="21" t="s">
        <v>91</v>
      </c>
      <c r="E333" s="21" t="s">
        <v>33</v>
      </c>
      <c r="F333" s="22" t="s">
        <v>34</v>
      </c>
      <c r="G333" s="21">
        <v>1120</v>
      </c>
      <c r="H333" s="21">
        <v>709600000</v>
      </c>
      <c r="I333" s="21">
        <v>0</v>
      </c>
      <c r="J333" s="23" t="s">
        <v>92</v>
      </c>
      <c r="K333" s="24">
        <v>0</v>
      </c>
      <c r="L333" s="24">
        <v>25391.37</v>
      </c>
      <c r="M333" s="24">
        <v>0</v>
      </c>
      <c r="N333" s="24">
        <f t="shared" si="35"/>
        <v>25391.37</v>
      </c>
      <c r="O333" s="24">
        <v>0</v>
      </c>
      <c r="P333" s="24">
        <v>25391.37</v>
      </c>
      <c r="Q333" s="24">
        <v>0</v>
      </c>
      <c r="R333" s="24">
        <v>0</v>
      </c>
      <c r="S333" s="24">
        <v>0</v>
      </c>
      <c r="T333" s="24">
        <v>0</v>
      </c>
      <c r="U333" s="24">
        <v>0</v>
      </c>
      <c r="V333" s="24">
        <v>0</v>
      </c>
      <c r="W333" s="24">
        <f t="shared" si="36"/>
        <v>0</v>
      </c>
      <c r="X333" s="25">
        <f t="shared" si="29"/>
        <v>0</v>
      </c>
      <c r="Y333" s="25">
        <f t="shared" si="30"/>
        <v>0</v>
      </c>
      <c r="Z333" s="25">
        <f t="shared" si="31"/>
        <v>1</v>
      </c>
      <c r="AA333" s="25">
        <f t="shared" si="32"/>
        <v>1</v>
      </c>
    </row>
    <row r="334" spans="1:27" ht="16" customHeight="1" outlineLevel="2" x14ac:dyDescent="0.35">
      <c r="A334" s="21" t="s">
        <v>374</v>
      </c>
      <c r="B334" s="21" t="s">
        <v>274</v>
      </c>
      <c r="C334" s="21">
        <v>1</v>
      </c>
      <c r="D334" s="21" t="s">
        <v>91</v>
      </c>
      <c r="E334" s="21" t="s">
        <v>33</v>
      </c>
      <c r="F334" s="22" t="s">
        <v>34</v>
      </c>
      <c r="G334" s="21">
        <v>1120</v>
      </c>
      <c r="H334" s="21">
        <v>709120000</v>
      </c>
      <c r="I334" s="21">
        <v>0</v>
      </c>
      <c r="J334" s="23" t="s">
        <v>325</v>
      </c>
      <c r="K334" s="24">
        <v>0</v>
      </c>
      <c r="L334" s="24">
        <v>0</v>
      </c>
      <c r="M334" s="24">
        <v>81721510.75</v>
      </c>
      <c r="N334" s="24">
        <f t="shared" si="35"/>
        <v>0</v>
      </c>
      <c r="O334" s="24">
        <v>0</v>
      </c>
      <c r="P334" s="24">
        <v>78689972.75</v>
      </c>
      <c r="Q334" s="24">
        <v>0</v>
      </c>
      <c r="R334" s="24">
        <v>0</v>
      </c>
      <c r="S334" s="24">
        <v>0</v>
      </c>
      <c r="T334" s="24">
        <v>-78689972.75</v>
      </c>
      <c r="U334" s="24">
        <v>-78689972.75</v>
      </c>
      <c r="V334" s="24">
        <v>0</v>
      </c>
      <c r="W334" s="24">
        <f t="shared" si="36"/>
        <v>-78689972.75</v>
      </c>
      <c r="X334" s="25">
        <f t="shared" ref="X334:X397" si="37">IFERROR(($R334/$L334),0)</f>
        <v>0</v>
      </c>
      <c r="Y334" s="25">
        <f t="shared" ref="Y334:Y397" si="38">IFERROR(($R334/$N334),0)</f>
        <v>0</v>
      </c>
      <c r="Z334" s="25">
        <f t="shared" ref="Z334:Z397" si="39">IFERROR((($O334+$P334+$Q334)/$N334),0)</f>
        <v>0</v>
      </c>
      <c r="AA334" s="25">
        <f t="shared" ref="AA334:AA397" si="40">$Y334+$Z334</f>
        <v>0</v>
      </c>
    </row>
    <row r="335" spans="1:27" ht="16" customHeight="1" outlineLevel="2" x14ac:dyDescent="0.35">
      <c r="A335" s="21" t="s">
        <v>374</v>
      </c>
      <c r="B335" s="21" t="s">
        <v>279</v>
      </c>
      <c r="C335" s="21">
        <v>1</v>
      </c>
      <c r="D335" s="21" t="s">
        <v>91</v>
      </c>
      <c r="E335" s="21" t="s">
        <v>33</v>
      </c>
      <c r="F335" s="22" t="s">
        <v>34</v>
      </c>
      <c r="G335" s="21">
        <v>1120</v>
      </c>
      <c r="H335" s="21">
        <v>709210000</v>
      </c>
      <c r="I335" s="21">
        <v>0</v>
      </c>
      <c r="J335" s="23" t="s">
        <v>325</v>
      </c>
      <c r="K335" s="24">
        <v>0</v>
      </c>
      <c r="L335" s="24">
        <v>0</v>
      </c>
      <c r="M335" s="24">
        <v>39953711.43</v>
      </c>
      <c r="N335" s="24">
        <f t="shared" si="35"/>
        <v>0</v>
      </c>
      <c r="O335" s="24">
        <v>0</v>
      </c>
      <c r="P335" s="24">
        <v>39953711.43</v>
      </c>
      <c r="Q335" s="24">
        <v>0</v>
      </c>
      <c r="R335" s="24">
        <v>0</v>
      </c>
      <c r="S335" s="24">
        <v>0</v>
      </c>
      <c r="T335" s="24">
        <v>-39953711.43</v>
      </c>
      <c r="U335" s="24">
        <v>-39953711.43</v>
      </c>
      <c r="V335" s="24">
        <v>0</v>
      </c>
      <c r="W335" s="24">
        <f t="shared" si="36"/>
        <v>-39953711.43</v>
      </c>
      <c r="X335" s="25">
        <f t="shared" si="37"/>
        <v>0</v>
      </c>
      <c r="Y335" s="25">
        <f t="shared" si="38"/>
        <v>0</v>
      </c>
      <c r="Z335" s="25">
        <f t="shared" si="39"/>
        <v>0</v>
      </c>
      <c r="AA335" s="25">
        <f t="shared" si="40"/>
        <v>0</v>
      </c>
    </row>
    <row r="336" spans="1:27" ht="16" customHeight="1" outlineLevel="2" x14ac:dyDescent="0.35">
      <c r="A336" s="21" t="s">
        <v>374</v>
      </c>
      <c r="B336" s="21" t="s">
        <v>317</v>
      </c>
      <c r="C336" s="21">
        <v>1</v>
      </c>
      <c r="D336" s="21" t="s">
        <v>91</v>
      </c>
      <c r="E336" s="21" t="s">
        <v>33</v>
      </c>
      <c r="F336" s="22" t="s">
        <v>34</v>
      </c>
      <c r="G336" s="21">
        <v>1120</v>
      </c>
      <c r="H336" s="21">
        <v>709300000</v>
      </c>
      <c r="I336" s="21">
        <v>0</v>
      </c>
      <c r="J336" s="23" t="s">
        <v>325</v>
      </c>
      <c r="K336" s="24">
        <v>0</v>
      </c>
      <c r="L336" s="24">
        <v>0</v>
      </c>
      <c r="M336" s="24">
        <v>24839360.989999998</v>
      </c>
      <c r="N336" s="24">
        <f t="shared" si="35"/>
        <v>0</v>
      </c>
      <c r="O336" s="24">
        <v>0</v>
      </c>
      <c r="P336" s="24">
        <v>24839360.989999998</v>
      </c>
      <c r="Q336" s="24">
        <v>0</v>
      </c>
      <c r="R336" s="24">
        <v>0</v>
      </c>
      <c r="S336" s="24">
        <v>0</v>
      </c>
      <c r="T336" s="24">
        <v>-24839360.989999998</v>
      </c>
      <c r="U336" s="24">
        <v>-24839360.989999998</v>
      </c>
      <c r="V336" s="24">
        <v>0</v>
      </c>
      <c r="W336" s="24">
        <f t="shared" si="36"/>
        <v>-24839360.989999998</v>
      </c>
      <c r="X336" s="25">
        <f t="shared" si="37"/>
        <v>0</v>
      </c>
      <c r="Y336" s="25">
        <f t="shared" si="38"/>
        <v>0</v>
      </c>
      <c r="Z336" s="25">
        <f t="shared" si="39"/>
        <v>0</v>
      </c>
      <c r="AA336" s="25">
        <f t="shared" si="40"/>
        <v>0</v>
      </c>
    </row>
    <row r="337" spans="1:27" ht="16" customHeight="1" outlineLevel="2" x14ac:dyDescent="0.35">
      <c r="A337" s="21" t="s">
        <v>374</v>
      </c>
      <c r="B337" s="21" t="s">
        <v>441</v>
      </c>
      <c r="C337" s="21">
        <v>1</v>
      </c>
      <c r="D337" s="21" t="s">
        <v>77</v>
      </c>
      <c r="E337" s="21" t="s">
        <v>33</v>
      </c>
      <c r="F337" s="22" t="s">
        <v>34</v>
      </c>
      <c r="G337" s="21">
        <v>1120</v>
      </c>
      <c r="H337" s="21">
        <v>709500000</v>
      </c>
      <c r="I337" s="21">
        <v>0</v>
      </c>
      <c r="J337" s="23" t="s">
        <v>78</v>
      </c>
      <c r="K337" s="24">
        <v>15349589</v>
      </c>
      <c r="L337" s="24">
        <v>15349589</v>
      </c>
      <c r="M337" s="24">
        <v>0</v>
      </c>
      <c r="N337" s="24">
        <f t="shared" si="35"/>
        <v>15349589</v>
      </c>
      <c r="O337" s="24">
        <v>72740</v>
      </c>
      <c r="P337" s="24">
        <v>5452399.4699999997</v>
      </c>
      <c r="Q337" s="24">
        <v>0</v>
      </c>
      <c r="R337" s="24">
        <v>1574497.53</v>
      </c>
      <c r="S337" s="24">
        <v>1569287.53</v>
      </c>
      <c r="T337" s="24">
        <v>597842</v>
      </c>
      <c r="U337" s="24">
        <v>8249952</v>
      </c>
      <c r="V337" s="24">
        <v>0</v>
      </c>
      <c r="W337" s="24">
        <f t="shared" si="36"/>
        <v>8249952</v>
      </c>
      <c r="X337" s="25">
        <f t="shared" si="37"/>
        <v>0.10257587548435336</v>
      </c>
      <c r="Y337" s="25">
        <f t="shared" si="38"/>
        <v>0.10257587548435336</v>
      </c>
      <c r="Z337" s="25">
        <f t="shared" si="39"/>
        <v>0.35995357725864841</v>
      </c>
      <c r="AA337" s="25">
        <f t="shared" si="40"/>
        <v>0.46252945274300178</v>
      </c>
    </row>
    <row r="338" spans="1:27" ht="16" customHeight="1" outlineLevel="2" x14ac:dyDescent="0.35">
      <c r="A338" s="21" t="s">
        <v>374</v>
      </c>
      <c r="B338" s="21" t="s">
        <v>441</v>
      </c>
      <c r="C338" s="21">
        <v>1</v>
      </c>
      <c r="D338" s="21" t="s">
        <v>79</v>
      </c>
      <c r="E338" s="21" t="s">
        <v>33</v>
      </c>
      <c r="F338" s="22" t="s">
        <v>34</v>
      </c>
      <c r="G338" s="21">
        <v>1120</v>
      </c>
      <c r="H338" s="21">
        <v>709500000</v>
      </c>
      <c r="I338" s="21">
        <v>0</v>
      </c>
      <c r="J338" s="23" t="s">
        <v>80</v>
      </c>
      <c r="K338" s="24">
        <v>68103130</v>
      </c>
      <c r="L338" s="24">
        <v>68103130</v>
      </c>
      <c r="M338" s="24">
        <v>0</v>
      </c>
      <c r="N338" s="24">
        <f t="shared" si="35"/>
        <v>68103130</v>
      </c>
      <c r="O338" s="24">
        <v>1564500</v>
      </c>
      <c r="P338" s="24">
        <v>18184865</v>
      </c>
      <c r="Q338" s="24">
        <v>0</v>
      </c>
      <c r="R338" s="24">
        <v>9650100</v>
      </c>
      <c r="S338" s="24">
        <v>9607400</v>
      </c>
      <c r="T338" s="24">
        <v>4692100</v>
      </c>
      <c r="U338" s="24">
        <v>38703665</v>
      </c>
      <c r="V338" s="24">
        <v>0</v>
      </c>
      <c r="W338" s="24">
        <f t="shared" si="36"/>
        <v>38703665</v>
      </c>
      <c r="X338" s="25">
        <f t="shared" si="37"/>
        <v>0.14169833310157698</v>
      </c>
      <c r="Y338" s="25">
        <f t="shared" si="38"/>
        <v>0.14169833310157698</v>
      </c>
      <c r="Z338" s="25">
        <f t="shared" si="39"/>
        <v>0.28999203120326483</v>
      </c>
      <c r="AA338" s="25">
        <f t="shared" si="40"/>
        <v>0.43169036430484181</v>
      </c>
    </row>
    <row r="339" spans="1:27" ht="16" customHeight="1" outlineLevel="2" x14ac:dyDescent="0.35">
      <c r="A339" s="21" t="s">
        <v>374</v>
      </c>
      <c r="B339" s="21" t="s">
        <v>441</v>
      </c>
      <c r="C339" s="21">
        <v>1</v>
      </c>
      <c r="D339" s="21" t="s">
        <v>91</v>
      </c>
      <c r="E339" s="21" t="s">
        <v>33</v>
      </c>
      <c r="F339" s="22" t="s">
        <v>34</v>
      </c>
      <c r="G339" s="21">
        <v>1120</v>
      </c>
      <c r="H339" s="21">
        <v>709500000</v>
      </c>
      <c r="I339" s="21">
        <v>0</v>
      </c>
      <c r="J339" s="23" t="s">
        <v>325</v>
      </c>
      <c r="K339" s="24">
        <v>0</v>
      </c>
      <c r="L339" s="24">
        <v>0</v>
      </c>
      <c r="M339" s="24">
        <v>18630459.75</v>
      </c>
      <c r="N339" s="24">
        <f t="shared" si="35"/>
        <v>0</v>
      </c>
      <c r="O339" s="24">
        <v>0</v>
      </c>
      <c r="P339" s="24">
        <v>18630459.75</v>
      </c>
      <c r="Q339" s="24">
        <v>0</v>
      </c>
      <c r="R339" s="24">
        <v>0</v>
      </c>
      <c r="S339" s="24">
        <v>0</v>
      </c>
      <c r="T339" s="24">
        <v>-18630459.75</v>
      </c>
      <c r="U339" s="24">
        <v>-18630459.75</v>
      </c>
      <c r="V339" s="24">
        <v>0</v>
      </c>
      <c r="W339" s="24">
        <f t="shared" si="36"/>
        <v>-18630459.75</v>
      </c>
      <c r="X339" s="25">
        <f t="shared" si="37"/>
        <v>0</v>
      </c>
      <c r="Y339" s="25">
        <f t="shared" si="38"/>
        <v>0</v>
      </c>
      <c r="Z339" s="25">
        <f t="shared" si="39"/>
        <v>0</v>
      </c>
      <c r="AA339" s="25">
        <f t="shared" si="40"/>
        <v>0</v>
      </c>
    </row>
    <row r="340" spans="1:27" ht="16" customHeight="1" outlineLevel="2" x14ac:dyDescent="0.35">
      <c r="A340" s="21" t="s">
        <v>374</v>
      </c>
      <c r="B340" s="21" t="s">
        <v>450</v>
      </c>
      <c r="C340" s="21">
        <v>1</v>
      </c>
      <c r="D340" s="21" t="s">
        <v>91</v>
      </c>
      <c r="E340" s="21" t="s">
        <v>33</v>
      </c>
      <c r="F340" s="22" t="s">
        <v>34</v>
      </c>
      <c r="G340" s="21">
        <v>1120</v>
      </c>
      <c r="H340" s="21">
        <v>709500000</v>
      </c>
      <c r="I340" s="21">
        <v>0</v>
      </c>
      <c r="J340" s="23" t="s">
        <v>325</v>
      </c>
      <c r="K340" s="24">
        <v>0</v>
      </c>
      <c r="L340" s="24">
        <v>0</v>
      </c>
      <c r="M340" s="24">
        <v>11675403.01</v>
      </c>
      <c r="N340" s="24">
        <f t="shared" si="35"/>
        <v>0</v>
      </c>
      <c r="O340" s="24">
        <v>0</v>
      </c>
      <c r="P340" s="24">
        <v>11675403.01</v>
      </c>
      <c r="Q340" s="24">
        <v>0</v>
      </c>
      <c r="R340" s="24">
        <v>0</v>
      </c>
      <c r="S340" s="24">
        <v>0</v>
      </c>
      <c r="T340" s="24">
        <v>-11675403.01</v>
      </c>
      <c r="U340" s="24">
        <v>-11675403.01</v>
      </c>
      <c r="V340" s="24">
        <v>0</v>
      </c>
      <c r="W340" s="24">
        <f t="shared" si="36"/>
        <v>-11675403.01</v>
      </c>
      <c r="X340" s="25">
        <f t="shared" si="37"/>
        <v>0</v>
      </c>
      <c r="Y340" s="25">
        <f t="shared" si="38"/>
        <v>0</v>
      </c>
      <c r="Z340" s="25">
        <f t="shared" si="39"/>
        <v>0</v>
      </c>
      <c r="AA340" s="25">
        <f t="shared" si="40"/>
        <v>0</v>
      </c>
    </row>
    <row r="341" spans="1:27" ht="16" customHeight="1" outlineLevel="1" x14ac:dyDescent="0.35">
      <c r="A341" s="40"/>
      <c r="B341" s="40"/>
      <c r="C341" s="40" t="s">
        <v>470</v>
      </c>
      <c r="D341" s="40"/>
      <c r="E341" s="40"/>
      <c r="F341" s="41"/>
      <c r="G341" s="40"/>
      <c r="H341" s="40"/>
      <c r="I341" s="40"/>
      <c r="J341" s="42"/>
      <c r="K341" s="43">
        <f t="shared" ref="K341:W341" si="41">SUBTOTAL(9,K231:K340)</f>
        <v>53097921228</v>
      </c>
      <c r="L341" s="43">
        <f t="shared" si="41"/>
        <v>53097921228</v>
      </c>
      <c r="M341" s="43">
        <f t="shared" si="41"/>
        <v>-127278807.06999998</v>
      </c>
      <c r="N341" s="43">
        <f t="shared" si="41"/>
        <v>53097921228</v>
      </c>
      <c r="O341" s="43">
        <f t="shared" si="41"/>
        <v>1671759846.24</v>
      </c>
      <c r="P341" s="43">
        <f t="shared" si="41"/>
        <v>10719763545.709999</v>
      </c>
      <c r="Q341" s="43">
        <f t="shared" si="41"/>
        <v>1378308575.8600001</v>
      </c>
      <c r="R341" s="43">
        <f t="shared" si="41"/>
        <v>9035409009.9900017</v>
      </c>
      <c r="S341" s="43">
        <f t="shared" si="41"/>
        <v>8984488872.9399986</v>
      </c>
      <c r="T341" s="43">
        <f t="shared" si="41"/>
        <v>3166873578.8900008</v>
      </c>
      <c r="U341" s="43">
        <f t="shared" si="41"/>
        <v>30292680250.200008</v>
      </c>
      <c r="V341" s="43">
        <f t="shared" si="41"/>
        <v>200000000</v>
      </c>
      <c r="W341" s="43">
        <f t="shared" si="41"/>
        <v>30092680250.200008</v>
      </c>
      <c r="X341" s="44">
        <f t="shared" si="37"/>
        <v>0.1701650234326948</v>
      </c>
      <c r="Y341" s="44">
        <f t="shared" si="38"/>
        <v>0.1701650234326948</v>
      </c>
      <c r="Z341" s="44">
        <f t="shared" si="39"/>
        <v>0.25932902172729105</v>
      </c>
      <c r="AA341" s="44">
        <f t="shared" si="40"/>
        <v>0.42949404515998585</v>
      </c>
    </row>
    <row r="342" spans="1:27" ht="16" customHeight="1" outlineLevel="2" x14ac:dyDescent="0.35">
      <c r="A342" s="21" t="s">
        <v>30</v>
      </c>
      <c r="B342" s="21" t="s">
        <v>31</v>
      </c>
      <c r="C342" s="21">
        <v>2</v>
      </c>
      <c r="D342" s="21" t="s">
        <v>93</v>
      </c>
      <c r="E342" s="21" t="s">
        <v>33</v>
      </c>
      <c r="F342" s="22" t="s">
        <v>34</v>
      </c>
      <c r="G342" s="21">
        <v>1120</v>
      </c>
      <c r="H342" s="21">
        <v>709800000</v>
      </c>
      <c r="I342" s="21">
        <v>0</v>
      </c>
      <c r="J342" s="23" t="s">
        <v>94</v>
      </c>
      <c r="K342" s="24">
        <v>92400</v>
      </c>
      <c r="L342" s="24">
        <v>92400</v>
      </c>
      <c r="M342" s="24">
        <v>0</v>
      </c>
      <c r="N342" s="24">
        <f t="shared" ref="N342:N373" si="42">$L342</f>
        <v>92400</v>
      </c>
      <c r="O342" s="24">
        <v>91599</v>
      </c>
      <c r="P342" s="24">
        <v>0</v>
      </c>
      <c r="Q342" s="24">
        <v>0</v>
      </c>
      <c r="R342" s="24">
        <v>0</v>
      </c>
      <c r="S342" s="24">
        <v>0</v>
      </c>
      <c r="T342" s="24">
        <v>801</v>
      </c>
      <c r="U342" s="24">
        <v>801</v>
      </c>
      <c r="V342" s="24">
        <v>0</v>
      </c>
      <c r="W342" s="24">
        <f t="shared" ref="W342:W373" si="43">$N342-($O342+$P342+$Q342+$R342+$V342)</f>
        <v>801</v>
      </c>
      <c r="X342" s="25">
        <f t="shared" si="37"/>
        <v>0</v>
      </c>
      <c r="Y342" s="25">
        <f t="shared" si="38"/>
        <v>0</v>
      </c>
      <c r="Z342" s="25">
        <f t="shared" si="39"/>
        <v>0.99133116883116879</v>
      </c>
      <c r="AA342" s="25">
        <f t="shared" si="40"/>
        <v>0.99133116883116879</v>
      </c>
    </row>
    <row r="343" spans="1:27" ht="16" customHeight="1" outlineLevel="2" x14ac:dyDescent="0.35">
      <c r="A343" s="21" t="s">
        <v>30</v>
      </c>
      <c r="B343" s="21" t="s">
        <v>31</v>
      </c>
      <c r="C343" s="21">
        <v>2</v>
      </c>
      <c r="D343" s="21" t="s">
        <v>95</v>
      </c>
      <c r="E343" s="21" t="s">
        <v>33</v>
      </c>
      <c r="F343" s="22" t="s">
        <v>34</v>
      </c>
      <c r="G343" s="21">
        <v>1120</v>
      </c>
      <c r="H343" s="21">
        <v>709800000</v>
      </c>
      <c r="I343" s="21">
        <v>0</v>
      </c>
      <c r="J343" s="23" t="s">
        <v>96</v>
      </c>
      <c r="K343" s="24">
        <v>150000</v>
      </c>
      <c r="L343" s="24">
        <v>150000</v>
      </c>
      <c r="M343" s="24">
        <v>0</v>
      </c>
      <c r="N343" s="24">
        <f t="shared" si="42"/>
        <v>150000</v>
      </c>
      <c r="O343" s="24">
        <v>0</v>
      </c>
      <c r="P343" s="24">
        <v>0</v>
      </c>
      <c r="Q343" s="24">
        <v>0</v>
      </c>
      <c r="R343" s="24">
        <v>0</v>
      </c>
      <c r="S343" s="24">
        <v>0</v>
      </c>
      <c r="T343" s="24">
        <v>0</v>
      </c>
      <c r="U343" s="24">
        <v>150000</v>
      </c>
      <c r="V343" s="24">
        <v>0</v>
      </c>
      <c r="W343" s="24">
        <f t="shared" si="43"/>
        <v>150000</v>
      </c>
      <c r="X343" s="25">
        <f t="shared" si="37"/>
        <v>0</v>
      </c>
      <c r="Y343" s="25">
        <f t="shared" si="38"/>
        <v>0</v>
      </c>
      <c r="Z343" s="25">
        <f t="shared" si="39"/>
        <v>0</v>
      </c>
      <c r="AA343" s="25">
        <f t="shared" si="40"/>
        <v>0</v>
      </c>
    </row>
    <row r="344" spans="1:27" ht="16" customHeight="1" outlineLevel="2" x14ac:dyDescent="0.35">
      <c r="A344" s="21" t="s">
        <v>30</v>
      </c>
      <c r="B344" s="21" t="s">
        <v>31</v>
      </c>
      <c r="C344" s="21">
        <v>2</v>
      </c>
      <c r="D344" s="21" t="s">
        <v>97</v>
      </c>
      <c r="E344" s="21" t="s">
        <v>33</v>
      </c>
      <c r="F344" s="22" t="s">
        <v>34</v>
      </c>
      <c r="G344" s="21">
        <v>1120</v>
      </c>
      <c r="H344" s="21">
        <v>709800000</v>
      </c>
      <c r="I344" s="21">
        <v>0</v>
      </c>
      <c r="J344" s="23" t="s">
        <v>98</v>
      </c>
      <c r="K344" s="24">
        <v>6873731</v>
      </c>
      <c r="L344" s="24">
        <v>6873731</v>
      </c>
      <c r="M344" s="24">
        <v>0</v>
      </c>
      <c r="N344" s="24">
        <f t="shared" si="42"/>
        <v>6873731</v>
      </c>
      <c r="O344" s="24">
        <v>0</v>
      </c>
      <c r="P344" s="24">
        <v>0</v>
      </c>
      <c r="Q344" s="24">
        <v>0</v>
      </c>
      <c r="R344" s="24">
        <v>0</v>
      </c>
      <c r="S344" s="24">
        <v>0</v>
      </c>
      <c r="T344" s="24">
        <v>2369485</v>
      </c>
      <c r="U344" s="24">
        <v>6873731</v>
      </c>
      <c r="V344" s="24">
        <v>0</v>
      </c>
      <c r="W344" s="24">
        <f t="shared" si="43"/>
        <v>6873731</v>
      </c>
      <c r="X344" s="25">
        <f t="shared" si="37"/>
        <v>0</v>
      </c>
      <c r="Y344" s="25">
        <f t="shared" si="38"/>
        <v>0</v>
      </c>
      <c r="Z344" s="25">
        <f t="shared" si="39"/>
        <v>0</v>
      </c>
      <c r="AA344" s="25">
        <f t="shared" si="40"/>
        <v>0</v>
      </c>
    </row>
    <row r="345" spans="1:27" ht="16" customHeight="1" outlineLevel="2" x14ac:dyDescent="0.35">
      <c r="A345" s="21" t="s">
        <v>30</v>
      </c>
      <c r="B345" s="21" t="s">
        <v>31</v>
      </c>
      <c r="C345" s="21">
        <v>2</v>
      </c>
      <c r="D345" s="21" t="s">
        <v>99</v>
      </c>
      <c r="E345" s="21" t="s">
        <v>33</v>
      </c>
      <c r="F345" s="22" t="s">
        <v>34</v>
      </c>
      <c r="G345" s="21">
        <v>1120</v>
      </c>
      <c r="H345" s="21">
        <v>709800000</v>
      </c>
      <c r="I345" s="21">
        <v>0</v>
      </c>
      <c r="J345" s="23" t="s">
        <v>100</v>
      </c>
      <c r="K345" s="24">
        <v>37000</v>
      </c>
      <c r="L345" s="24">
        <v>37000</v>
      </c>
      <c r="M345" s="24">
        <v>0</v>
      </c>
      <c r="N345" s="24">
        <f t="shared" si="42"/>
        <v>37000</v>
      </c>
      <c r="O345" s="24">
        <v>0</v>
      </c>
      <c r="P345" s="24">
        <v>0</v>
      </c>
      <c r="Q345" s="24">
        <v>0</v>
      </c>
      <c r="R345" s="24">
        <v>0</v>
      </c>
      <c r="S345" s="24">
        <v>0</v>
      </c>
      <c r="T345" s="24">
        <v>0</v>
      </c>
      <c r="U345" s="24">
        <v>37000</v>
      </c>
      <c r="V345" s="24">
        <v>0</v>
      </c>
      <c r="W345" s="24">
        <f t="shared" si="43"/>
        <v>37000</v>
      </c>
      <c r="X345" s="25">
        <f t="shared" si="37"/>
        <v>0</v>
      </c>
      <c r="Y345" s="25">
        <f t="shared" si="38"/>
        <v>0</v>
      </c>
      <c r="Z345" s="25">
        <f t="shared" si="39"/>
        <v>0</v>
      </c>
      <c r="AA345" s="25">
        <f t="shared" si="40"/>
        <v>0</v>
      </c>
    </row>
    <row r="346" spans="1:27" ht="16" customHeight="1" outlineLevel="2" x14ac:dyDescent="0.35">
      <c r="A346" s="21" t="s">
        <v>30</v>
      </c>
      <c r="B346" s="21" t="s">
        <v>31</v>
      </c>
      <c r="C346" s="21">
        <v>2</v>
      </c>
      <c r="D346" s="21" t="s">
        <v>101</v>
      </c>
      <c r="E346" s="21" t="s">
        <v>33</v>
      </c>
      <c r="F346" s="22" t="s">
        <v>34</v>
      </c>
      <c r="G346" s="21">
        <v>1120</v>
      </c>
      <c r="H346" s="21">
        <v>709800000</v>
      </c>
      <c r="I346" s="21">
        <v>0</v>
      </c>
      <c r="J346" s="23" t="s">
        <v>102</v>
      </c>
      <c r="K346" s="24">
        <v>3447477</v>
      </c>
      <c r="L346" s="24">
        <v>3447477</v>
      </c>
      <c r="M346" s="24">
        <v>0</v>
      </c>
      <c r="N346" s="24">
        <f t="shared" si="42"/>
        <v>3447477</v>
      </c>
      <c r="O346" s="24">
        <v>0</v>
      </c>
      <c r="P346" s="24">
        <v>0</v>
      </c>
      <c r="Q346" s="24">
        <v>0</v>
      </c>
      <c r="R346" s="24">
        <v>0</v>
      </c>
      <c r="S346" s="24">
        <v>0</v>
      </c>
      <c r="T346" s="24">
        <v>3438277</v>
      </c>
      <c r="U346" s="24">
        <v>3447477</v>
      </c>
      <c r="V346" s="24">
        <v>0</v>
      </c>
      <c r="W346" s="24">
        <f t="shared" si="43"/>
        <v>3447477</v>
      </c>
      <c r="X346" s="25">
        <f t="shared" si="37"/>
        <v>0</v>
      </c>
      <c r="Y346" s="25">
        <f t="shared" si="38"/>
        <v>0</v>
      </c>
      <c r="Z346" s="25">
        <f t="shared" si="39"/>
        <v>0</v>
      </c>
      <c r="AA346" s="25">
        <f t="shared" si="40"/>
        <v>0</v>
      </c>
    </row>
    <row r="347" spans="1:27" ht="16" customHeight="1" outlineLevel="2" x14ac:dyDescent="0.35">
      <c r="A347" s="21" t="s">
        <v>30</v>
      </c>
      <c r="B347" s="21" t="s">
        <v>31</v>
      </c>
      <c r="C347" s="21">
        <v>2</v>
      </c>
      <c r="D347" s="21" t="s">
        <v>103</v>
      </c>
      <c r="E347" s="21" t="s">
        <v>33</v>
      </c>
      <c r="F347" s="22" t="s">
        <v>34</v>
      </c>
      <c r="G347" s="21">
        <v>1120</v>
      </c>
      <c r="H347" s="21">
        <v>709800000</v>
      </c>
      <c r="I347" s="21">
        <v>0</v>
      </c>
      <c r="J347" s="23" t="s">
        <v>104</v>
      </c>
      <c r="K347" s="24">
        <v>10102799</v>
      </c>
      <c r="L347" s="24">
        <v>10102799</v>
      </c>
      <c r="M347" s="24">
        <v>0</v>
      </c>
      <c r="N347" s="24">
        <f t="shared" si="42"/>
        <v>10102799</v>
      </c>
      <c r="O347" s="24">
        <v>3616725</v>
      </c>
      <c r="P347" s="24">
        <v>0</v>
      </c>
      <c r="Q347" s="24">
        <v>0</v>
      </c>
      <c r="R347" s="24">
        <v>0</v>
      </c>
      <c r="S347" s="24">
        <v>0</v>
      </c>
      <c r="T347" s="24">
        <v>1687362</v>
      </c>
      <c r="U347" s="24">
        <v>6486074</v>
      </c>
      <c r="V347" s="24">
        <v>0</v>
      </c>
      <c r="W347" s="24">
        <f t="shared" si="43"/>
        <v>6486074</v>
      </c>
      <c r="X347" s="25">
        <f t="shared" si="37"/>
        <v>0</v>
      </c>
      <c r="Y347" s="25">
        <f t="shared" si="38"/>
        <v>0</v>
      </c>
      <c r="Z347" s="25">
        <f t="shared" si="39"/>
        <v>0.35799237419253815</v>
      </c>
      <c r="AA347" s="25">
        <f t="shared" si="40"/>
        <v>0.35799237419253815</v>
      </c>
    </row>
    <row r="348" spans="1:27" ht="16" customHeight="1" outlineLevel="2" x14ac:dyDescent="0.35">
      <c r="A348" s="21" t="s">
        <v>30</v>
      </c>
      <c r="B348" s="21" t="s">
        <v>31</v>
      </c>
      <c r="C348" s="21">
        <v>2</v>
      </c>
      <c r="D348" s="21" t="s">
        <v>105</v>
      </c>
      <c r="E348" s="21" t="s">
        <v>33</v>
      </c>
      <c r="F348" s="22" t="s">
        <v>34</v>
      </c>
      <c r="G348" s="21">
        <v>1120</v>
      </c>
      <c r="H348" s="21">
        <v>709800000</v>
      </c>
      <c r="I348" s="21">
        <v>0</v>
      </c>
      <c r="J348" s="23" t="s">
        <v>106</v>
      </c>
      <c r="K348" s="24">
        <v>450000</v>
      </c>
      <c r="L348" s="24">
        <v>450000</v>
      </c>
      <c r="M348" s="24">
        <v>0</v>
      </c>
      <c r="N348" s="24">
        <f t="shared" si="42"/>
        <v>450000</v>
      </c>
      <c r="O348" s="24">
        <v>0</v>
      </c>
      <c r="P348" s="24">
        <v>0</v>
      </c>
      <c r="Q348" s="24">
        <v>0</v>
      </c>
      <c r="R348" s="24">
        <v>0</v>
      </c>
      <c r="S348" s="24">
        <v>0</v>
      </c>
      <c r="T348" s="24">
        <v>0</v>
      </c>
      <c r="U348" s="24">
        <v>450000</v>
      </c>
      <c r="V348" s="24">
        <v>0</v>
      </c>
      <c r="W348" s="24">
        <f t="shared" si="43"/>
        <v>450000</v>
      </c>
      <c r="X348" s="25">
        <f t="shared" si="37"/>
        <v>0</v>
      </c>
      <c r="Y348" s="25">
        <f t="shared" si="38"/>
        <v>0</v>
      </c>
      <c r="Z348" s="25">
        <f t="shared" si="39"/>
        <v>0</v>
      </c>
      <c r="AA348" s="25">
        <f t="shared" si="40"/>
        <v>0</v>
      </c>
    </row>
    <row r="349" spans="1:27" ht="16" customHeight="1" outlineLevel="2" x14ac:dyDescent="0.35">
      <c r="A349" s="21" t="s">
        <v>189</v>
      </c>
      <c r="B349" s="21" t="s">
        <v>31</v>
      </c>
      <c r="C349" s="21">
        <v>2</v>
      </c>
      <c r="D349" s="21" t="s">
        <v>233</v>
      </c>
      <c r="E349" s="21" t="s">
        <v>33</v>
      </c>
      <c r="F349" s="22" t="s">
        <v>34</v>
      </c>
      <c r="G349" s="21">
        <v>1120</v>
      </c>
      <c r="H349" s="21">
        <v>709800000</v>
      </c>
      <c r="I349" s="21">
        <v>0</v>
      </c>
      <c r="J349" s="23" t="s">
        <v>234</v>
      </c>
      <c r="K349" s="24">
        <v>200108050</v>
      </c>
      <c r="L349" s="24">
        <v>200108050</v>
      </c>
      <c r="M349" s="24">
        <v>0</v>
      </c>
      <c r="N349" s="24">
        <f t="shared" si="42"/>
        <v>200108050</v>
      </c>
      <c r="O349" s="24">
        <v>0</v>
      </c>
      <c r="P349" s="24">
        <v>39098151.399999999</v>
      </c>
      <c r="Q349" s="24">
        <v>0</v>
      </c>
      <c r="R349" s="24">
        <v>59955873.600000001</v>
      </c>
      <c r="S349" s="24">
        <v>59955873.600000001</v>
      </c>
      <c r="T349" s="24">
        <v>0</v>
      </c>
      <c r="U349" s="24">
        <v>101054025</v>
      </c>
      <c r="V349" s="24">
        <v>0</v>
      </c>
      <c r="W349" s="24">
        <f t="shared" si="43"/>
        <v>101054025</v>
      </c>
      <c r="X349" s="25">
        <f t="shared" si="37"/>
        <v>0.29961749964581635</v>
      </c>
      <c r="Y349" s="25">
        <f t="shared" si="38"/>
        <v>0.29961749964581635</v>
      </c>
      <c r="Z349" s="25">
        <f t="shared" si="39"/>
        <v>0.19538520014562133</v>
      </c>
      <c r="AA349" s="25">
        <f t="shared" si="40"/>
        <v>0.49500269979143768</v>
      </c>
    </row>
    <row r="350" spans="1:27" ht="16" customHeight="1" outlineLevel="2" x14ac:dyDescent="0.35">
      <c r="A350" s="21" t="s">
        <v>189</v>
      </c>
      <c r="B350" s="21" t="s">
        <v>31</v>
      </c>
      <c r="C350" s="21">
        <v>2</v>
      </c>
      <c r="D350" s="21" t="s">
        <v>235</v>
      </c>
      <c r="E350" s="21" t="s">
        <v>33</v>
      </c>
      <c r="F350" s="22" t="s">
        <v>34</v>
      </c>
      <c r="G350" s="21">
        <v>1120</v>
      </c>
      <c r="H350" s="21">
        <v>709800000</v>
      </c>
      <c r="I350" s="21">
        <v>0</v>
      </c>
      <c r="J350" s="23" t="s">
        <v>236</v>
      </c>
      <c r="K350" s="24">
        <v>259762</v>
      </c>
      <c r="L350" s="24">
        <v>259762</v>
      </c>
      <c r="M350" s="24">
        <v>0</v>
      </c>
      <c r="N350" s="24">
        <f t="shared" si="42"/>
        <v>259762</v>
      </c>
      <c r="O350" s="24">
        <v>169084</v>
      </c>
      <c r="P350" s="24">
        <v>0</v>
      </c>
      <c r="Q350" s="24">
        <v>0</v>
      </c>
      <c r="R350" s="24">
        <v>0</v>
      </c>
      <c r="S350" s="24">
        <v>0</v>
      </c>
      <c r="T350" s="24">
        <v>90678</v>
      </c>
      <c r="U350" s="24">
        <v>90678</v>
      </c>
      <c r="V350" s="24">
        <v>0</v>
      </c>
      <c r="W350" s="24">
        <f t="shared" si="43"/>
        <v>90678</v>
      </c>
      <c r="X350" s="25">
        <f t="shared" si="37"/>
        <v>0</v>
      </c>
      <c r="Y350" s="25">
        <f t="shared" si="38"/>
        <v>0</v>
      </c>
      <c r="Z350" s="25">
        <f t="shared" si="39"/>
        <v>0.65091891808655611</v>
      </c>
      <c r="AA350" s="25">
        <f t="shared" si="40"/>
        <v>0.65091891808655611</v>
      </c>
    </row>
    <row r="351" spans="1:27" ht="16" customHeight="1" outlineLevel="2" x14ac:dyDescent="0.35">
      <c r="A351" s="21" t="s">
        <v>189</v>
      </c>
      <c r="B351" s="21" t="s">
        <v>31</v>
      </c>
      <c r="C351" s="21">
        <v>2</v>
      </c>
      <c r="D351" s="21" t="s">
        <v>93</v>
      </c>
      <c r="E351" s="21" t="s">
        <v>33</v>
      </c>
      <c r="F351" s="22" t="s">
        <v>34</v>
      </c>
      <c r="G351" s="21">
        <v>1120</v>
      </c>
      <c r="H351" s="21">
        <v>709800000</v>
      </c>
      <c r="I351" s="21">
        <v>0</v>
      </c>
      <c r="J351" s="23" t="s">
        <v>94</v>
      </c>
      <c r="K351" s="24">
        <v>1874100</v>
      </c>
      <c r="L351" s="24">
        <v>1874100</v>
      </c>
      <c r="M351" s="24">
        <v>0</v>
      </c>
      <c r="N351" s="24">
        <f t="shared" si="42"/>
        <v>1874100</v>
      </c>
      <c r="O351" s="24">
        <v>0</v>
      </c>
      <c r="P351" s="24">
        <v>0</v>
      </c>
      <c r="Q351" s="24">
        <v>0</v>
      </c>
      <c r="R351" s="24">
        <v>0</v>
      </c>
      <c r="S351" s="24">
        <v>0</v>
      </c>
      <c r="T351" s="24">
        <v>649000</v>
      </c>
      <c r="U351" s="24">
        <v>1874100</v>
      </c>
      <c r="V351" s="24">
        <v>0</v>
      </c>
      <c r="W351" s="24">
        <f t="shared" si="43"/>
        <v>1874100</v>
      </c>
      <c r="X351" s="25">
        <f t="shared" si="37"/>
        <v>0</v>
      </c>
      <c r="Y351" s="25">
        <f t="shared" si="38"/>
        <v>0</v>
      </c>
      <c r="Z351" s="25">
        <f t="shared" si="39"/>
        <v>0</v>
      </c>
      <c r="AA351" s="25">
        <f t="shared" si="40"/>
        <v>0</v>
      </c>
    </row>
    <row r="352" spans="1:27" ht="16" customHeight="1" outlineLevel="2" x14ac:dyDescent="0.35">
      <c r="A352" s="21" t="s">
        <v>189</v>
      </c>
      <c r="B352" s="21" t="s">
        <v>31</v>
      </c>
      <c r="C352" s="21">
        <v>2</v>
      </c>
      <c r="D352" s="21" t="s">
        <v>237</v>
      </c>
      <c r="E352" s="21" t="s">
        <v>33</v>
      </c>
      <c r="F352" s="22" t="s">
        <v>34</v>
      </c>
      <c r="G352" s="21">
        <v>1120</v>
      </c>
      <c r="H352" s="21">
        <v>709800000</v>
      </c>
      <c r="I352" s="21">
        <v>0</v>
      </c>
      <c r="J352" s="23" t="s">
        <v>238</v>
      </c>
      <c r="K352" s="24">
        <v>541415</v>
      </c>
      <c r="L352" s="24">
        <v>541415</v>
      </c>
      <c r="M352" s="24">
        <v>0</v>
      </c>
      <c r="N352" s="24">
        <f t="shared" si="42"/>
        <v>541415</v>
      </c>
      <c r="O352" s="24">
        <v>0</v>
      </c>
      <c r="P352" s="24">
        <v>0</v>
      </c>
      <c r="Q352" s="24">
        <v>0</v>
      </c>
      <c r="R352" s="24">
        <v>0</v>
      </c>
      <c r="S352" s="24">
        <v>0</v>
      </c>
      <c r="T352" s="24">
        <v>0</v>
      </c>
      <c r="U352" s="24">
        <v>541415</v>
      </c>
      <c r="V352" s="24">
        <v>0</v>
      </c>
      <c r="W352" s="24">
        <f t="shared" si="43"/>
        <v>541415</v>
      </c>
      <c r="X352" s="25">
        <f t="shared" si="37"/>
        <v>0</v>
      </c>
      <c r="Y352" s="25">
        <f t="shared" si="38"/>
        <v>0</v>
      </c>
      <c r="Z352" s="25">
        <f t="shared" si="39"/>
        <v>0</v>
      </c>
      <c r="AA352" s="25">
        <f t="shared" si="40"/>
        <v>0</v>
      </c>
    </row>
    <row r="353" spans="1:27" ht="16" customHeight="1" outlineLevel="2" x14ac:dyDescent="0.35">
      <c r="A353" s="21" t="s">
        <v>189</v>
      </c>
      <c r="B353" s="21" t="s">
        <v>31</v>
      </c>
      <c r="C353" s="21">
        <v>2</v>
      </c>
      <c r="D353" s="21" t="s">
        <v>239</v>
      </c>
      <c r="E353" s="21" t="s">
        <v>33</v>
      </c>
      <c r="F353" s="22" t="s">
        <v>34</v>
      </c>
      <c r="G353" s="21">
        <v>1120</v>
      </c>
      <c r="H353" s="21">
        <v>709800000</v>
      </c>
      <c r="I353" s="21">
        <v>0</v>
      </c>
      <c r="J353" s="23" t="s">
        <v>240</v>
      </c>
      <c r="K353" s="24">
        <v>11891295</v>
      </c>
      <c r="L353" s="24">
        <v>11891295</v>
      </c>
      <c r="M353" s="24">
        <v>0</v>
      </c>
      <c r="N353" s="24">
        <f t="shared" si="42"/>
        <v>11891295</v>
      </c>
      <c r="O353" s="24">
        <v>0</v>
      </c>
      <c r="P353" s="24">
        <v>0</v>
      </c>
      <c r="Q353" s="24">
        <v>0</v>
      </c>
      <c r="R353" s="24">
        <v>0</v>
      </c>
      <c r="S353" s="24">
        <v>0</v>
      </c>
      <c r="T353" s="24">
        <v>2599000</v>
      </c>
      <c r="U353" s="24">
        <v>11891295</v>
      </c>
      <c r="V353" s="24">
        <v>0</v>
      </c>
      <c r="W353" s="24">
        <f t="shared" si="43"/>
        <v>11891295</v>
      </c>
      <c r="X353" s="25">
        <f t="shared" si="37"/>
        <v>0</v>
      </c>
      <c r="Y353" s="25">
        <f t="shared" si="38"/>
        <v>0</v>
      </c>
      <c r="Z353" s="25">
        <f t="shared" si="39"/>
        <v>0</v>
      </c>
      <c r="AA353" s="25">
        <f t="shared" si="40"/>
        <v>0</v>
      </c>
    </row>
    <row r="354" spans="1:27" ht="16" customHeight="1" outlineLevel="2" x14ac:dyDescent="0.35">
      <c r="A354" s="21" t="s">
        <v>189</v>
      </c>
      <c r="B354" s="21" t="s">
        <v>31</v>
      </c>
      <c r="C354" s="21">
        <v>2</v>
      </c>
      <c r="D354" s="21" t="s">
        <v>241</v>
      </c>
      <c r="E354" s="21" t="s">
        <v>33</v>
      </c>
      <c r="F354" s="22" t="s">
        <v>34</v>
      </c>
      <c r="G354" s="21">
        <v>1120</v>
      </c>
      <c r="H354" s="21">
        <v>709800000</v>
      </c>
      <c r="I354" s="21">
        <v>0</v>
      </c>
      <c r="J354" s="23" t="s">
        <v>242</v>
      </c>
      <c r="K354" s="24">
        <v>1814820</v>
      </c>
      <c r="L354" s="24">
        <v>1814820</v>
      </c>
      <c r="M354" s="24">
        <v>0</v>
      </c>
      <c r="N354" s="24">
        <f t="shared" si="42"/>
        <v>1814820</v>
      </c>
      <c r="O354" s="24">
        <v>0</v>
      </c>
      <c r="P354" s="24">
        <v>0</v>
      </c>
      <c r="Q354" s="24">
        <v>0</v>
      </c>
      <c r="R354" s="24">
        <v>0</v>
      </c>
      <c r="S354" s="24">
        <v>0</v>
      </c>
      <c r="T354" s="24">
        <v>0</v>
      </c>
      <c r="U354" s="24">
        <v>1814820</v>
      </c>
      <c r="V354" s="24">
        <v>0</v>
      </c>
      <c r="W354" s="24">
        <f t="shared" si="43"/>
        <v>1814820</v>
      </c>
      <c r="X354" s="25">
        <f t="shared" si="37"/>
        <v>0</v>
      </c>
      <c r="Y354" s="25">
        <f t="shared" si="38"/>
        <v>0</v>
      </c>
      <c r="Z354" s="25">
        <f t="shared" si="39"/>
        <v>0</v>
      </c>
      <c r="AA354" s="25">
        <f t="shared" si="40"/>
        <v>0</v>
      </c>
    </row>
    <row r="355" spans="1:27" ht="16" customHeight="1" outlineLevel="2" x14ac:dyDescent="0.35">
      <c r="A355" s="21" t="s">
        <v>189</v>
      </c>
      <c r="B355" s="21" t="s">
        <v>31</v>
      </c>
      <c r="C355" s="21">
        <v>2</v>
      </c>
      <c r="D355" s="21" t="s">
        <v>243</v>
      </c>
      <c r="E355" s="21" t="s">
        <v>33</v>
      </c>
      <c r="F355" s="22" t="s">
        <v>34</v>
      </c>
      <c r="G355" s="21">
        <v>1120</v>
      </c>
      <c r="H355" s="21">
        <v>709800000</v>
      </c>
      <c r="I355" s="21">
        <v>0</v>
      </c>
      <c r="J355" s="23" t="s">
        <v>244</v>
      </c>
      <c r="K355" s="24">
        <v>555860</v>
      </c>
      <c r="L355" s="24">
        <v>555860</v>
      </c>
      <c r="M355" s="24">
        <v>0</v>
      </c>
      <c r="N355" s="24">
        <f t="shared" si="42"/>
        <v>555860</v>
      </c>
      <c r="O355" s="24">
        <v>0</v>
      </c>
      <c r="P355" s="24">
        <v>0</v>
      </c>
      <c r="Q355" s="24">
        <v>0</v>
      </c>
      <c r="R355" s="24">
        <v>0</v>
      </c>
      <c r="S355" s="24">
        <v>0</v>
      </c>
      <c r="T355" s="24">
        <v>0</v>
      </c>
      <c r="U355" s="24">
        <v>555860</v>
      </c>
      <c r="V355" s="24">
        <v>0</v>
      </c>
      <c r="W355" s="24">
        <f t="shared" si="43"/>
        <v>555860</v>
      </c>
      <c r="X355" s="25">
        <f t="shared" si="37"/>
        <v>0</v>
      </c>
      <c r="Y355" s="25">
        <f t="shared" si="38"/>
        <v>0</v>
      </c>
      <c r="Z355" s="25">
        <f t="shared" si="39"/>
        <v>0</v>
      </c>
      <c r="AA355" s="25">
        <f t="shared" si="40"/>
        <v>0</v>
      </c>
    </row>
    <row r="356" spans="1:27" ht="16" customHeight="1" outlineLevel="2" x14ac:dyDescent="0.35">
      <c r="A356" s="21" t="s">
        <v>189</v>
      </c>
      <c r="B356" s="21" t="s">
        <v>31</v>
      </c>
      <c r="C356" s="21">
        <v>2</v>
      </c>
      <c r="D356" s="21" t="s">
        <v>97</v>
      </c>
      <c r="E356" s="21" t="s">
        <v>33</v>
      </c>
      <c r="F356" s="22" t="s">
        <v>34</v>
      </c>
      <c r="G356" s="21">
        <v>1120</v>
      </c>
      <c r="H356" s="21">
        <v>709800000</v>
      </c>
      <c r="I356" s="21">
        <v>0</v>
      </c>
      <c r="J356" s="23" t="s">
        <v>98</v>
      </c>
      <c r="K356" s="24">
        <v>2750605</v>
      </c>
      <c r="L356" s="24">
        <v>2950605</v>
      </c>
      <c r="M356" s="24">
        <v>0</v>
      </c>
      <c r="N356" s="24">
        <f t="shared" si="42"/>
        <v>2950605</v>
      </c>
      <c r="O356" s="24">
        <v>0</v>
      </c>
      <c r="P356" s="24">
        <v>0</v>
      </c>
      <c r="Q356" s="24">
        <v>0</v>
      </c>
      <c r="R356" s="24">
        <v>0</v>
      </c>
      <c r="S356" s="24">
        <v>0</v>
      </c>
      <c r="T356" s="24">
        <v>787815</v>
      </c>
      <c r="U356" s="24">
        <v>2950605</v>
      </c>
      <c r="V356" s="24">
        <v>0</v>
      </c>
      <c r="W356" s="24">
        <f t="shared" si="43"/>
        <v>2950605</v>
      </c>
      <c r="X356" s="25">
        <f t="shared" si="37"/>
        <v>0</v>
      </c>
      <c r="Y356" s="25">
        <f t="shared" si="38"/>
        <v>0</v>
      </c>
      <c r="Z356" s="25">
        <f t="shared" si="39"/>
        <v>0</v>
      </c>
      <c r="AA356" s="25">
        <f t="shared" si="40"/>
        <v>0</v>
      </c>
    </row>
    <row r="357" spans="1:27" ht="16" customHeight="1" outlineLevel="2" x14ac:dyDescent="0.35">
      <c r="A357" s="21" t="s">
        <v>189</v>
      </c>
      <c r="B357" s="21" t="s">
        <v>31</v>
      </c>
      <c r="C357" s="21">
        <v>2</v>
      </c>
      <c r="D357" s="21" t="s">
        <v>245</v>
      </c>
      <c r="E357" s="21" t="s">
        <v>33</v>
      </c>
      <c r="F357" s="22" t="s">
        <v>34</v>
      </c>
      <c r="G357" s="21">
        <v>1120</v>
      </c>
      <c r="H357" s="21">
        <v>709800000</v>
      </c>
      <c r="I357" s="21">
        <v>0</v>
      </c>
      <c r="J357" s="23" t="s">
        <v>246</v>
      </c>
      <c r="K357" s="24">
        <v>1286160</v>
      </c>
      <c r="L357" s="24">
        <v>1286160</v>
      </c>
      <c r="M357" s="24">
        <v>0</v>
      </c>
      <c r="N357" s="24">
        <f t="shared" si="42"/>
        <v>1286160</v>
      </c>
      <c r="O357" s="24">
        <v>0</v>
      </c>
      <c r="P357" s="24">
        <v>0</v>
      </c>
      <c r="Q357" s="24">
        <v>0</v>
      </c>
      <c r="R357" s="24">
        <v>0</v>
      </c>
      <c r="S357" s="24">
        <v>0</v>
      </c>
      <c r="T357" s="24">
        <v>0</v>
      </c>
      <c r="U357" s="24">
        <v>1286160</v>
      </c>
      <c r="V357" s="24">
        <v>0</v>
      </c>
      <c r="W357" s="24">
        <f t="shared" si="43"/>
        <v>1286160</v>
      </c>
      <c r="X357" s="25">
        <f t="shared" si="37"/>
        <v>0</v>
      </c>
      <c r="Y357" s="25">
        <f t="shared" si="38"/>
        <v>0</v>
      </c>
      <c r="Z357" s="25">
        <f t="shared" si="39"/>
        <v>0</v>
      </c>
      <c r="AA357" s="25">
        <f t="shared" si="40"/>
        <v>0</v>
      </c>
    </row>
    <row r="358" spans="1:27" ht="16" customHeight="1" outlineLevel="2" x14ac:dyDescent="0.35">
      <c r="A358" s="21" t="s">
        <v>189</v>
      </c>
      <c r="B358" s="21" t="s">
        <v>31</v>
      </c>
      <c r="C358" s="21">
        <v>2</v>
      </c>
      <c r="D358" s="21" t="s">
        <v>247</v>
      </c>
      <c r="E358" s="21" t="s">
        <v>33</v>
      </c>
      <c r="F358" s="22" t="s">
        <v>34</v>
      </c>
      <c r="G358" s="21">
        <v>1120</v>
      </c>
      <c r="H358" s="21">
        <v>709800000</v>
      </c>
      <c r="I358" s="21">
        <v>0</v>
      </c>
      <c r="J358" s="23" t="s">
        <v>248</v>
      </c>
      <c r="K358" s="24">
        <v>1209920</v>
      </c>
      <c r="L358" s="24">
        <v>1209920</v>
      </c>
      <c r="M358" s="24">
        <v>0</v>
      </c>
      <c r="N358" s="24">
        <f t="shared" si="42"/>
        <v>1209920</v>
      </c>
      <c r="O358" s="24">
        <v>0</v>
      </c>
      <c r="P358" s="24">
        <v>0</v>
      </c>
      <c r="Q358" s="24">
        <v>0</v>
      </c>
      <c r="R358" s="24">
        <v>0</v>
      </c>
      <c r="S358" s="24">
        <v>0</v>
      </c>
      <c r="T358" s="24">
        <v>0</v>
      </c>
      <c r="U358" s="24">
        <v>1209920</v>
      </c>
      <c r="V358" s="24">
        <v>0</v>
      </c>
      <c r="W358" s="24">
        <f t="shared" si="43"/>
        <v>1209920</v>
      </c>
      <c r="X358" s="25">
        <f t="shared" si="37"/>
        <v>0</v>
      </c>
      <c r="Y358" s="25">
        <f t="shared" si="38"/>
        <v>0</v>
      </c>
      <c r="Z358" s="25">
        <f t="shared" si="39"/>
        <v>0</v>
      </c>
      <c r="AA358" s="25">
        <f t="shared" si="40"/>
        <v>0</v>
      </c>
    </row>
    <row r="359" spans="1:27" ht="16" customHeight="1" outlineLevel="2" x14ac:dyDescent="0.35">
      <c r="A359" s="21" t="s">
        <v>189</v>
      </c>
      <c r="B359" s="21" t="s">
        <v>31</v>
      </c>
      <c r="C359" s="21">
        <v>2</v>
      </c>
      <c r="D359" s="21" t="s">
        <v>249</v>
      </c>
      <c r="E359" s="21" t="s">
        <v>33</v>
      </c>
      <c r="F359" s="22" t="s">
        <v>34</v>
      </c>
      <c r="G359" s="21">
        <v>1120</v>
      </c>
      <c r="H359" s="21">
        <v>709800000</v>
      </c>
      <c r="I359" s="21">
        <v>0</v>
      </c>
      <c r="J359" s="23" t="s">
        <v>250</v>
      </c>
      <c r="K359" s="24">
        <v>1161490</v>
      </c>
      <c r="L359" s="24">
        <v>1161490</v>
      </c>
      <c r="M359" s="24">
        <v>0</v>
      </c>
      <c r="N359" s="24">
        <f t="shared" si="42"/>
        <v>1161490</v>
      </c>
      <c r="O359" s="24">
        <v>0</v>
      </c>
      <c r="P359" s="24">
        <v>0</v>
      </c>
      <c r="Q359" s="24">
        <v>0</v>
      </c>
      <c r="R359" s="24">
        <v>0</v>
      </c>
      <c r="S359" s="24">
        <v>0</v>
      </c>
      <c r="T359" s="24">
        <v>0</v>
      </c>
      <c r="U359" s="24">
        <v>1161490</v>
      </c>
      <c r="V359" s="24">
        <v>0</v>
      </c>
      <c r="W359" s="24">
        <f t="shared" si="43"/>
        <v>1161490</v>
      </c>
      <c r="X359" s="25">
        <f t="shared" si="37"/>
        <v>0</v>
      </c>
      <c r="Y359" s="25">
        <f t="shared" si="38"/>
        <v>0</v>
      </c>
      <c r="Z359" s="25">
        <f t="shared" si="39"/>
        <v>0</v>
      </c>
      <c r="AA359" s="25">
        <f t="shared" si="40"/>
        <v>0</v>
      </c>
    </row>
    <row r="360" spans="1:27" ht="16" customHeight="1" outlineLevel="2" x14ac:dyDescent="0.35">
      <c r="A360" s="21" t="s">
        <v>189</v>
      </c>
      <c r="B360" s="21" t="s">
        <v>31</v>
      </c>
      <c r="C360" s="21">
        <v>2</v>
      </c>
      <c r="D360" s="21" t="s">
        <v>99</v>
      </c>
      <c r="E360" s="21" t="s">
        <v>33</v>
      </c>
      <c r="F360" s="22" t="s">
        <v>34</v>
      </c>
      <c r="G360" s="21">
        <v>1120</v>
      </c>
      <c r="H360" s="21">
        <v>709800000</v>
      </c>
      <c r="I360" s="21">
        <v>0</v>
      </c>
      <c r="J360" s="23" t="s">
        <v>100</v>
      </c>
      <c r="K360" s="24">
        <v>3004000</v>
      </c>
      <c r="L360" s="24">
        <v>3004000</v>
      </c>
      <c r="M360" s="24">
        <v>0</v>
      </c>
      <c r="N360" s="24">
        <f t="shared" si="42"/>
        <v>3004000</v>
      </c>
      <c r="O360" s="24">
        <v>0</v>
      </c>
      <c r="P360" s="24">
        <v>0</v>
      </c>
      <c r="Q360" s="24">
        <v>0</v>
      </c>
      <c r="R360" s="24">
        <v>0</v>
      </c>
      <c r="S360" s="24">
        <v>0</v>
      </c>
      <c r="T360" s="24">
        <v>1657730</v>
      </c>
      <c r="U360" s="24">
        <v>3004000</v>
      </c>
      <c r="V360" s="24">
        <v>0</v>
      </c>
      <c r="W360" s="24">
        <f t="shared" si="43"/>
        <v>3004000</v>
      </c>
      <c r="X360" s="25">
        <f t="shared" si="37"/>
        <v>0</v>
      </c>
      <c r="Y360" s="25">
        <f t="shared" si="38"/>
        <v>0</v>
      </c>
      <c r="Z360" s="25">
        <f t="shared" si="39"/>
        <v>0</v>
      </c>
      <c r="AA360" s="25">
        <f t="shared" si="40"/>
        <v>0</v>
      </c>
    </row>
    <row r="361" spans="1:27" ht="16" customHeight="1" outlineLevel="2" x14ac:dyDescent="0.35">
      <c r="A361" s="21" t="s">
        <v>189</v>
      </c>
      <c r="B361" s="21" t="s">
        <v>31</v>
      </c>
      <c r="C361" s="21">
        <v>2</v>
      </c>
      <c r="D361" s="21" t="s">
        <v>251</v>
      </c>
      <c r="E361" s="21" t="s">
        <v>33</v>
      </c>
      <c r="F361" s="22" t="s">
        <v>34</v>
      </c>
      <c r="G361" s="21">
        <v>1120</v>
      </c>
      <c r="H361" s="21">
        <v>709800000</v>
      </c>
      <c r="I361" s="21">
        <v>0</v>
      </c>
      <c r="J361" s="23" t="s">
        <v>252</v>
      </c>
      <c r="K361" s="24">
        <v>46126901</v>
      </c>
      <c r="L361" s="24">
        <v>46126901</v>
      </c>
      <c r="M361" s="24">
        <v>0</v>
      </c>
      <c r="N361" s="24">
        <f t="shared" si="42"/>
        <v>46126901</v>
      </c>
      <c r="O361" s="24">
        <v>0</v>
      </c>
      <c r="P361" s="24">
        <v>0</v>
      </c>
      <c r="Q361" s="24">
        <v>0</v>
      </c>
      <c r="R361" s="24">
        <v>0</v>
      </c>
      <c r="S361" s="24">
        <v>0</v>
      </c>
      <c r="T361" s="24">
        <v>32319986</v>
      </c>
      <c r="U361" s="24">
        <v>46126901</v>
      </c>
      <c r="V361" s="24">
        <v>0</v>
      </c>
      <c r="W361" s="24">
        <f t="shared" si="43"/>
        <v>46126901</v>
      </c>
      <c r="X361" s="25">
        <f t="shared" si="37"/>
        <v>0</v>
      </c>
      <c r="Y361" s="25">
        <f t="shared" si="38"/>
        <v>0</v>
      </c>
      <c r="Z361" s="25">
        <f t="shared" si="39"/>
        <v>0</v>
      </c>
      <c r="AA361" s="25">
        <f t="shared" si="40"/>
        <v>0</v>
      </c>
    </row>
    <row r="362" spans="1:27" ht="16" customHeight="1" outlineLevel="2" x14ac:dyDescent="0.35">
      <c r="A362" s="21" t="s">
        <v>189</v>
      </c>
      <c r="B362" s="21" t="s">
        <v>31</v>
      </c>
      <c r="C362" s="21">
        <v>2</v>
      </c>
      <c r="D362" s="21" t="s">
        <v>101</v>
      </c>
      <c r="E362" s="21" t="s">
        <v>33</v>
      </c>
      <c r="F362" s="22" t="s">
        <v>34</v>
      </c>
      <c r="G362" s="21">
        <v>1120</v>
      </c>
      <c r="H362" s="21">
        <v>709800000</v>
      </c>
      <c r="I362" s="21">
        <v>0</v>
      </c>
      <c r="J362" s="23" t="s">
        <v>102</v>
      </c>
      <c r="K362" s="24">
        <v>13912715</v>
      </c>
      <c r="L362" s="24">
        <v>13912715</v>
      </c>
      <c r="M362" s="24">
        <v>0</v>
      </c>
      <c r="N362" s="24">
        <f t="shared" si="42"/>
        <v>13912715</v>
      </c>
      <c r="O362" s="24">
        <v>688857</v>
      </c>
      <c r="P362" s="24">
        <v>0</v>
      </c>
      <c r="Q362" s="24">
        <v>0</v>
      </c>
      <c r="R362" s="24">
        <v>121584.66</v>
      </c>
      <c r="S362" s="24">
        <v>121584.66</v>
      </c>
      <c r="T362" s="24">
        <v>8564902.3399999999</v>
      </c>
      <c r="U362" s="24">
        <v>13102273.34</v>
      </c>
      <c r="V362" s="24">
        <v>0</v>
      </c>
      <c r="W362" s="24">
        <f t="shared" si="43"/>
        <v>13102273.34</v>
      </c>
      <c r="X362" s="25">
        <f t="shared" si="37"/>
        <v>8.7391037622778882E-3</v>
      </c>
      <c r="Y362" s="25">
        <f t="shared" si="38"/>
        <v>8.7391037622778882E-3</v>
      </c>
      <c r="Z362" s="25">
        <f t="shared" si="39"/>
        <v>4.9512765840456018E-2</v>
      </c>
      <c r="AA362" s="25">
        <f t="shared" si="40"/>
        <v>5.8251869602733902E-2</v>
      </c>
    </row>
    <row r="363" spans="1:27" ht="16" customHeight="1" outlineLevel="2" x14ac:dyDescent="0.35">
      <c r="A363" s="21" t="s">
        <v>189</v>
      </c>
      <c r="B363" s="21" t="s">
        <v>31</v>
      </c>
      <c r="C363" s="21">
        <v>2</v>
      </c>
      <c r="D363" s="21" t="s">
        <v>253</v>
      </c>
      <c r="E363" s="21" t="s">
        <v>33</v>
      </c>
      <c r="F363" s="22" t="s">
        <v>34</v>
      </c>
      <c r="G363" s="21">
        <v>1120</v>
      </c>
      <c r="H363" s="21">
        <v>709800000</v>
      </c>
      <c r="I363" s="21">
        <v>0</v>
      </c>
      <c r="J363" s="23" t="s">
        <v>254</v>
      </c>
      <c r="K363" s="24">
        <v>1572194</v>
      </c>
      <c r="L363" s="24">
        <v>1572194</v>
      </c>
      <c r="M363" s="24">
        <v>0</v>
      </c>
      <c r="N363" s="24">
        <f t="shared" si="42"/>
        <v>1572194</v>
      </c>
      <c r="O363" s="24">
        <v>1570224</v>
      </c>
      <c r="P363" s="24">
        <v>0</v>
      </c>
      <c r="Q363" s="24">
        <v>0</v>
      </c>
      <c r="R363" s="24">
        <v>0</v>
      </c>
      <c r="S363" s="24">
        <v>0</v>
      </c>
      <c r="T363" s="24">
        <v>1970</v>
      </c>
      <c r="U363" s="24">
        <v>1970</v>
      </c>
      <c r="V363" s="24">
        <v>0</v>
      </c>
      <c r="W363" s="24">
        <f t="shared" si="43"/>
        <v>1970</v>
      </c>
      <c r="X363" s="25">
        <f t="shared" si="37"/>
        <v>0</v>
      </c>
      <c r="Y363" s="25">
        <f t="shared" si="38"/>
        <v>0</v>
      </c>
      <c r="Z363" s="25">
        <f t="shared" si="39"/>
        <v>0.99874697397394974</v>
      </c>
      <c r="AA363" s="25">
        <f t="shared" si="40"/>
        <v>0.99874697397394974</v>
      </c>
    </row>
    <row r="364" spans="1:27" ht="16" customHeight="1" outlineLevel="2" x14ac:dyDescent="0.35">
      <c r="A364" s="21" t="s">
        <v>189</v>
      </c>
      <c r="B364" s="21" t="s">
        <v>31</v>
      </c>
      <c r="C364" s="21">
        <v>2</v>
      </c>
      <c r="D364" s="21" t="s">
        <v>103</v>
      </c>
      <c r="E364" s="21" t="s">
        <v>33</v>
      </c>
      <c r="F364" s="22" t="s">
        <v>34</v>
      </c>
      <c r="G364" s="21">
        <v>1120</v>
      </c>
      <c r="H364" s="21">
        <v>709800000</v>
      </c>
      <c r="I364" s="21">
        <v>0</v>
      </c>
      <c r="J364" s="23" t="s">
        <v>104</v>
      </c>
      <c r="K364" s="24">
        <v>29800000</v>
      </c>
      <c r="L364" s="24">
        <v>29600000</v>
      </c>
      <c r="M364" s="24">
        <v>-3031538</v>
      </c>
      <c r="N364" s="24">
        <f t="shared" si="42"/>
        <v>29600000</v>
      </c>
      <c r="O364" s="24">
        <v>3576000</v>
      </c>
      <c r="P364" s="24">
        <v>0</v>
      </c>
      <c r="Q364" s="24">
        <v>0</v>
      </c>
      <c r="R364" s="24">
        <v>0</v>
      </c>
      <c r="S364" s="24">
        <v>0</v>
      </c>
      <c r="T364" s="24">
        <v>17306109</v>
      </c>
      <c r="U364" s="24">
        <v>26024000</v>
      </c>
      <c r="V364" s="24">
        <v>0</v>
      </c>
      <c r="W364" s="24">
        <f t="shared" si="43"/>
        <v>26024000</v>
      </c>
      <c r="X364" s="25">
        <f t="shared" si="37"/>
        <v>0</v>
      </c>
      <c r="Y364" s="25">
        <f t="shared" si="38"/>
        <v>0</v>
      </c>
      <c r="Z364" s="25">
        <f t="shared" si="39"/>
        <v>0.12081081081081081</v>
      </c>
      <c r="AA364" s="25">
        <f t="shared" si="40"/>
        <v>0.12081081081081081</v>
      </c>
    </row>
    <row r="365" spans="1:27" ht="16" customHeight="1" outlineLevel="2" x14ac:dyDescent="0.35">
      <c r="A365" s="21" t="s">
        <v>189</v>
      </c>
      <c r="B365" s="21" t="s">
        <v>31</v>
      </c>
      <c r="C365" s="21">
        <v>2</v>
      </c>
      <c r="D365" s="21" t="s">
        <v>255</v>
      </c>
      <c r="E365" s="21" t="s">
        <v>33</v>
      </c>
      <c r="F365" s="22" t="s">
        <v>34</v>
      </c>
      <c r="G365" s="21">
        <v>1120</v>
      </c>
      <c r="H365" s="21">
        <v>709800000</v>
      </c>
      <c r="I365" s="21">
        <v>0</v>
      </c>
      <c r="J365" s="23" t="s">
        <v>256</v>
      </c>
      <c r="K365" s="24">
        <v>3057500</v>
      </c>
      <c r="L365" s="24">
        <v>9057500</v>
      </c>
      <c r="M365" s="24">
        <v>0</v>
      </c>
      <c r="N365" s="24">
        <f t="shared" si="42"/>
        <v>9057500</v>
      </c>
      <c r="O365" s="24">
        <v>0</v>
      </c>
      <c r="P365" s="24">
        <v>998119.96</v>
      </c>
      <c r="Q365" s="24">
        <v>0</v>
      </c>
      <c r="R365" s="24">
        <v>0</v>
      </c>
      <c r="S365" s="24">
        <v>0</v>
      </c>
      <c r="T365" s="24">
        <v>8059380.04</v>
      </c>
      <c r="U365" s="24">
        <v>8059380.04</v>
      </c>
      <c r="V365" s="24">
        <v>0</v>
      </c>
      <c r="W365" s="24">
        <f t="shared" si="43"/>
        <v>8059380.04</v>
      </c>
      <c r="X365" s="25">
        <f t="shared" si="37"/>
        <v>0</v>
      </c>
      <c r="Y365" s="25">
        <f t="shared" si="38"/>
        <v>0</v>
      </c>
      <c r="Z365" s="25">
        <f t="shared" si="39"/>
        <v>0.11019817388904223</v>
      </c>
      <c r="AA365" s="25">
        <f t="shared" si="40"/>
        <v>0.11019817388904223</v>
      </c>
    </row>
    <row r="366" spans="1:27" ht="16" customHeight="1" outlineLevel="2" x14ac:dyDescent="0.35">
      <c r="A366" s="21" t="s">
        <v>189</v>
      </c>
      <c r="B366" s="21" t="s">
        <v>31</v>
      </c>
      <c r="C366" s="21">
        <v>2</v>
      </c>
      <c r="D366" s="21" t="s">
        <v>257</v>
      </c>
      <c r="E366" s="21" t="s">
        <v>33</v>
      </c>
      <c r="F366" s="22" t="s">
        <v>34</v>
      </c>
      <c r="G366" s="21">
        <v>1120</v>
      </c>
      <c r="H366" s="21">
        <v>709800000</v>
      </c>
      <c r="I366" s="21">
        <v>0</v>
      </c>
      <c r="J366" s="23" t="s">
        <v>258</v>
      </c>
      <c r="K366" s="24">
        <v>53881207</v>
      </c>
      <c r="L366" s="24">
        <v>47881207</v>
      </c>
      <c r="M366" s="24">
        <v>-10000000</v>
      </c>
      <c r="N366" s="24">
        <f t="shared" si="42"/>
        <v>47881207</v>
      </c>
      <c r="O366" s="24">
        <v>0</v>
      </c>
      <c r="P366" s="24">
        <v>0</v>
      </c>
      <c r="Q366" s="24">
        <v>0</v>
      </c>
      <c r="R366" s="24">
        <v>2085348.33</v>
      </c>
      <c r="S366" s="24">
        <v>2085348.33</v>
      </c>
      <c r="T366" s="24">
        <v>0</v>
      </c>
      <c r="U366" s="24">
        <v>45795858.670000002</v>
      </c>
      <c r="V366" s="24">
        <v>0</v>
      </c>
      <c r="W366" s="24">
        <f t="shared" si="43"/>
        <v>45795858.670000002</v>
      </c>
      <c r="X366" s="25">
        <f t="shared" si="37"/>
        <v>4.3552543067679979E-2</v>
      </c>
      <c r="Y366" s="25">
        <f t="shared" si="38"/>
        <v>4.3552543067679979E-2</v>
      </c>
      <c r="Z366" s="25">
        <f t="shared" si="39"/>
        <v>0</v>
      </c>
      <c r="AA366" s="25">
        <f t="shared" si="40"/>
        <v>4.3552543067679979E-2</v>
      </c>
    </row>
    <row r="367" spans="1:27" ht="16" customHeight="1" outlineLevel="2" x14ac:dyDescent="0.35">
      <c r="A367" s="21" t="s">
        <v>189</v>
      </c>
      <c r="B367" s="21" t="s">
        <v>31</v>
      </c>
      <c r="C367" s="21">
        <v>2</v>
      </c>
      <c r="D367" s="21" t="s">
        <v>259</v>
      </c>
      <c r="E367" s="21" t="s">
        <v>33</v>
      </c>
      <c r="F367" s="22" t="s">
        <v>34</v>
      </c>
      <c r="G367" s="21">
        <v>1120</v>
      </c>
      <c r="H367" s="21">
        <v>709800000</v>
      </c>
      <c r="I367" s="21">
        <v>0</v>
      </c>
      <c r="J367" s="23" t="s">
        <v>260</v>
      </c>
      <c r="K367" s="24">
        <v>3651980</v>
      </c>
      <c r="L367" s="24">
        <v>3651980</v>
      </c>
      <c r="M367" s="24">
        <v>0</v>
      </c>
      <c r="N367" s="24">
        <f t="shared" si="42"/>
        <v>3651980</v>
      </c>
      <c r="O367" s="24">
        <v>0</v>
      </c>
      <c r="P367" s="24">
        <v>0</v>
      </c>
      <c r="Q367" s="24">
        <v>0</v>
      </c>
      <c r="R367" s="24">
        <v>0</v>
      </c>
      <c r="S367" s="24">
        <v>0</v>
      </c>
      <c r="T367" s="24">
        <v>2496000</v>
      </c>
      <c r="U367" s="24">
        <v>3651980</v>
      </c>
      <c r="V367" s="24">
        <v>0</v>
      </c>
      <c r="W367" s="24">
        <f t="shared" si="43"/>
        <v>3651980</v>
      </c>
      <c r="X367" s="25">
        <f t="shared" si="37"/>
        <v>0</v>
      </c>
      <c r="Y367" s="25">
        <f t="shared" si="38"/>
        <v>0</v>
      </c>
      <c r="Z367" s="25">
        <f t="shared" si="39"/>
        <v>0</v>
      </c>
      <c r="AA367" s="25">
        <f t="shared" si="40"/>
        <v>0</v>
      </c>
    </row>
    <row r="368" spans="1:27" ht="16" customHeight="1" outlineLevel="2" x14ac:dyDescent="0.35">
      <c r="A368" s="21" t="s">
        <v>189</v>
      </c>
      <c r="B368" s="21" t="s">
        <v>31</v>
      </c>
      <c r="C368" s="21">
        <v>2</v>
      </c>
      <c r="D368" s="21" t="s">
        <v>105</v>
      </c>
      <c r="E368" s="21" t="s">
        <v>33</v>
      </c>
      <c r="F368" s="22" t="s">
        <v>34</v>
      </c>
      <c r="G368" s="21">
        <v>1120</v>
      </c>
      <c r="H368" s="21">
        <v>709800000</v>
      </c>
      <c r="I368" s="21">
        <v>0</v>
      </c>
      <c r="J368" s="23" t="s">
        <v>106</v>
      </c>
      <c r="K368" s="24">
        <v>6211955</v>
      </c>
      <c r="L368" s="24">
        <v>6211955</v>
      </c>
      <c r="M368" s="24">
        <v>0</v>
      </c>
      <c r="N368" s="24">
        <f t="shared" si="42"/>
        <v>6211955</v>
      </c>
      <c r="O368" s="24">
        <v>0</v>
      </c>
      <c r="P368" s="24">
        <v>449175</v>
      </c>
      <c r="Q368" s="24">
        <v>0</v>
      </c>
      <c r="R368" s="24">
        <v>479063.5</v>
      </c>
      <c r="S368" s="24">
        <v>479063.5</v>
      </c>
      <c r="T368" s="24">
        <v>5087381.5</v>
      </c>
      <c r="U368" s="24">
        <v>5283716.5</v>
      </c>
      <c r="V368" s="24">
        <v>0</v>
      </c>
      <c r="W368" s="24">
        <f t="shared" si="43"/>
        <v>5283716.5</v>
      </c>
      <c r="X368" s="25">
        <f t="shared" si="37"/>
        <v>7.7119602443997098E-2</v>
      </c>
      <c r="Y368" s="25">
        <f t="shared" si="38"/>
        <v>7.7119602443997098E-2</v>
      </c>
      <c r="Z368" s="25">
        <f t="shared" si="39"/>
        <v>7.2308154196223245E-2</v>
      </c>
      <c r="AA368" s="25">
        <f t="shared" si="40"/>
        <v>0.14942775664022034</v>
      </c>
    </row>
    <row r="369" spans="1:27" ht="16" customHeight="1" outlineLevel="2" x14ac:dyDescent="0.35">
      <c r="A369" s="21" t="s">
        <v>273</v>
      </c>
      <c r="B369" s="21" t="s">
        <v>274</v>
      </c>
      <c r="C369" s="21">
        <v>2</v>
      </c>
      <c r="D369" s="21" t="s">
        <v>97</v>
      </c>
      <c r="E369" s="21" t="s">
        <v>33</v>
      </c>
      <c r="F369" s="22" t="s">
        <v>34</v>
      </c>
      <c r="G369" s="21">
        <v>1120</v>
      </c>
      <c r="H369" s="21">
        <v>709800000</v>
      </c>
      <c r="I369" s="21">
        <v>0</v>
      </c>
      <c r="J369" s="23" t="s">
        <v>98</v>
      </c>
      <c r="K369" s="24">
        <v>200000</v>
      </c>
      <c r="L369" s="24">
        <v>200000</v>
      </c>
      <c r="M369" s="24">
        <v>0</v>
      </c>
      <c r="N369" s="24">
        <f t="shared" si="42"/>
        <v>200000</v>
      </c>
      <c r="O369" s="24">
        <v>0</v>
      </c>
      <c r="P369" s="24">
        <v>0</v>
      </c>
      <c r="Q369" s="24">
        <v>0</v>
      </c>
      <c r="R369" s="24">
        <v>0</v>
      </c>
      <c r="S369" s="24">
        <v>0</v>
      </c>
      <c r="T369" s="24">
        <v>100000</v>
      </c>
      <c r="U369" s="24">
        <v>200000</v>
      </c>
      <c r="V369" s="24">
        <v>0</v>
      </c>
      <c r="W369" s="24">
        <f t="shared" si="43"/>
        <v>200000</v>
      </c>
      <c r="X369" s="25">
        <f t="shared" si="37"/>
        <v>0</v>
      </c>
      <c r="Y369" s="25">
        <f t="shared" si="38"/>
        <v>0</v>
      </c>
      <c r="Z369" s="25">
        <f t="shared" si="39"/>
        <v>0</v>
      </c>
      <c r="AA369" s="25">
        <f t="shared" si="40"/>
        <v>0</v>
      </c>
    </row>
    <row r="370" spans="1:27" ht="16" customHeight="1" outlineLevel="2" x14ac:dyDescent="0.35">
      <c r="A370" s="21" t="s">
        <v>273</v>
      </c>
      <c r="B370" s="21" t="s">
        <v>274</v>
      </c>
      <c r="C370" s="21">
        <v>2</v>
      </c>
      <c r="D370" s="21" t="s">
        <v>101</v>
      </c>
      <c r="E370" s="21" t="s">
        <v>33</v>
      </c>
      <c r="F370" s="22" t="s">
        <v>34</v>
      </c>
      <c r="G370" s="21">
        <v>1120</v>
      </c>
      <c r="H370" s="21">
        <v>709800000</v>
      </c>
      <c r="I370" s="21">
        <v>0</v>
      </c>
      <c r="J370" s="23" t="s">
        <v>102</v>
      </c>
      <c r="K370" s="24">
        <v>100000</v>
      </c>
      <c r="L370" s="24">
        <v>100000</v>
      </c>
      <c r="M370" s="24">
        <v>0</v>
      </c>
      <c r="N370" s="24">
        <f t="shared" si="42"/>
        <v>100000</v>
      </c>
      <c r="O370" s="24">
        <v>0</v>
      </c>
      <c r="P370" s="24">
        <v>0</v>
      </c>
      <c r="Q370" s="24">
        <v>0</v>
      </c>
      <c r="R370" s="24">
        <v>0</v>
      </c>
      <c r="S370" s="24">
        <v>0</v>
      </c>
      <c r="T370" s="24">
        <v>50000</v>
      </c>
      <c r="U370" s="24">
        <v>100000</v>
      </c>
      <c r="V370" s="24">
        <v>0</v>
      </c>
      <c r="W370" s="24">
        <f t="shared" si="43"/>
        <v>100000</v>
      </c>
      <c r="X370" s="25">
        <f t="shared" si="37"/>
        <v>0</v>
      </c>
      <c r="Y370" s="25">
        <f t="shared" si="38"/>
        <v>0</v>
      </c>
      <c r="Z370" s="25">
        <f t="shared" si="39"/>
        <v>0</v>
      </c>
      <c r="AA370" s="25">
        <f t="shared" si="40"/>
        <v>0</v>
      </c>
    </row>
    <row r="371" spans="1:27" ht="16" customHeight="1" outlineLevel="2" x14ac:dyDescent="0.35">
      <c r="A371" s="21" t="s">
        <v>273</v>
      </c>
      <c r="B371" s="21" t="s">
        <v>274</v>
      </c>
      <c r="C371" s="21">
        <v>2</v>
      </c>
      <c r="D371" s="21" t="s">
        <v>103</v>
      </c>
      <c r="E371" s="21" t="s">
        <v>33</v>
      </c>
      <c r="F371" s="22" t="s">
        <v>34</v>
      </c>
      <c r="G371" s="21">
        <v>1120</v>
      </c>
      <c r="H371" s="21">
        <v>709800000</v>
      </c>
      <c r="I371" s="21">
        <v>0</v>
      </c>
      <c r="J371" s="23" t="s">
        <v>104</v>
      </c>
      <c r="K371" s="24">
        <v>600000</v>
      </c>
      <c r="L371" s="24">
        <v>600000</v>
      </c>
      <c r="M371" s="24">
        <v>0</v>
      </c>
      <c r="N371" s="24">
        <f t="shared" si="42"/>
        <v>600000</v>
      </c>
      <c r="O371" s="24">
        <v>0</v>
      </c>
      <c r="P371" s="24">
        <v>0</v>
      </c>
      <c r="Q371" s="24">
        <v>0</v>
      </c>
      <c r="R371" s="24">
        <v>0</v>
      </c>
      <c r="S371" s="24">
        <v>0</v>
      </c>
      <c r="T371" s="24">
        <v>300000</v>
      </c>
      <c r="U371" s="24">
        <v>600000</v>
      </c>
      <c r="V371" s="24">
        <v>0</v>
      </c>
      <c r="W371" s="24">
        <f t="shared" si="43"/>
        <v>600000</v>
      </c>
      <c r="X371" s="25">
        <f t="shared" si="37"/>
        <v>0</v>
      </c>
      <c r="Y371" s="25">
        <f t="shared" si="38"/>
        <v>0</v>
      </c>
      <c r="Z371" s="25">
        <f t="shared" si="39"/>
        <v>0</v>
      </c>
      <c r="AA371" s="25">
        <f t="shared" si="40"/>
        <v>0</v>
      </c>
    </row>
    <row r="372" spans="1:27" ht="16" customHeight="1" outlineLevel="2" x14ac:dyDescent="0.35">
      <c r="A372" s="21" t="s">
        <v>273</v>
      </c>
      <c r="B372" s="21" t="s">
        <v>279</v>
      </c>
      <c r="C372" s="21">
        <v>2</v>
      </c>
      <c r="D372" s="21" t="s">
        <v>103</v>
      </c>
      <c r="E372" s="21" t="s">
        <v>33</v>
      </c>
      <c r="F372" s="22" t="s">
        <v>34</v>
      </c>
      <c r="G372" s="21">
        <v>1120</v>
      </c>
      <c r="H372" s="21">
        <v>709800000</v>
      </c>
      <c r="I372" s="21">
        <v>0</v>
      </c>
      <c r="J372" s="23" t="s">
        <v>104</v>
      </c>
      <c r="K372" s="24">
        <v>71998316</v>
      </c>
      <c r="L372" s="24">
        <v>71998316</v>
      </c>
      <c r="M372" s="24">
        <v>0</v>
      </c>
      <c r="N372" s="24">
        <f t="shared" si="42"/>
        <v>71998316</v>
      </c>
      <c r="O372" s="24">
        <v>70978848</v>
      </c>
      <c r="P372" s="24">
        <v>0</v>
      </c>
      <c r="Q372" s="24">
        <v>0</v>
      </c>
      <c r="R372" s="24">
        <v>0</v>
      </c>
      <c r="S372" s="24">
        <v>0</v>
      </c>
      <c r="T372" s="24">
        <v>0</v>
      </c>
      <c r="U372" s="24">
        <v>1019468</v>
      </c>
      <c r="V372" s="24">
        <v>0</v>
      </c>
      <c r="W372" s="24">
        <f t="shared" si="43"/>
        <v>1019468</v>
      </c>
      <c r="X372" s="25">
        <f t="shared" si="37"/>
        <v>0</v>
      </c>
      <c r="Y372" s="25">
        <f t="shared" si="38"/>
        <v>0</v>
      </c>
      <c r="Z372" s="25">
        <f t="shared" si="39"/>
        <v>0.98584039104470167</v>
      </c>
      <c r="AA372" s="25">
        <f t="shared" si="40"/>
        <v>0.98584039104470167</v>
      </c>
    </row>
    <row r="373" spans="1:27" ht="16" customHeight="1" outlineLevel="2" x14ac:dyDescent="0.35">
      <c r="A373" s="21" t="s">
        <v>273</v>
      </c>
      <c r="B373" s="21" t="s">
        <v>279</v>
      </c>
      <c r="C373" s="21">
        <v>2</v>
      </c>
      <c r="D373" s="21" t="s">
        <v>255</v>
      </c>
      <c r="E373" s="21" t="s">
        <v>33</v>
      </c>
      <c r="F373" s="22" t="s">
        <v>34</v>
      </c>
      <c r="G373" s="21">
        <v>1120</v>
      </c>
      <c r="H373" s="21">
        <v>709800000</v>
      </c>
      <c r="I373" s="21">
        <v>0</v>
      </c>
      <c r="J373" s="23" t="s">
        <v>256</v>
      </c>
      <c r="K373" s="24">
        <v>75890000</v>
      </c>
      <c r="L373" s="24">
        <v>75890000</v>
      </c>
      <c r="M373" s="24">
        <v>0</v>
      </c>
      <c r="N373" s="24">
        <f t="shared" si="42"/>
        <v>75890000</v>
      </c>
      <c r="O373" s="24">
        <v>35096160</v>
      </c>
      <c r="P373" s="24">
        <v>18405091.960000001</v>
      </c>
      <c r="Q373" s="24">
        <v>0</v>
      </c>
      <c r="R373" s="24">
        <v>8418217.5</v>
      </c>
      <c r="S373" s="24">
        <v>8418217.5</v>
      </c>
      <c r="T373" s="24">
        <v>13970530.539999999</v>
      </c>
      <c r="U373" s="24">
        <v>13970530.539999999</v>
      </c>
      <c r="V373" s="24">
        <v>0</v>
      </c>
      <c r="W373" s="24">
        <f t="shared" si="43"/>
        <v>13970530.539999999</v>
      </c>
      <c r="X373" s="25">
        <f t="shared" si="37"/>
        <v>0.11092657135327448</v>
      </c>
      <c r="Y373" s="25">
        <f t="shared" si="38"/>
        <v>0.11092657135327448</v>
      </c>
      <c r="Z373" s="25">
        <f t="shared" si="39"/>
        <v>0.70498421346685991</v>
      </c>
      <c r="AA373" s="25">
        <f t="shared" si="40"/>
        <v>0.81591078482013435</v>
      </c>
    </row>
    <row r="374" spans="1:27" ht="16" customHeight="1" outlineLevel="2" x14ac:dyDescent="0.35">
      <c r="A374" s="21" t="s">
        <v>273</v>
      </c>
      <c r="B374" s="21" t="s">
        <v>279</v>
      </c>
      <c r="C374" s="21">
        <v>2</v>
      </c>
      <c r="D374" s="21" t="s">
        <v>259</v>
      </c>
      <c r="E374" s="21" t="s">
        <v>33</v>
      </c>
      <c r="F374" s="22" t="s">
        <v>34</v>
      </c>
      <c r="G374" s="21">
        <v>1120</v>
      </c>
      <c r="H374" s="21">
        <v>709800000</v>
      </c>
      <c r="I374" s="21">
        <v>0</v>
      </c>
      <c r="J374" s="23" t="s">
        <v>260</v>
      </c>
      <c r="K374" s="24">
        <v>137500000</v>
      </c>
      <c r="L374" s="24">
        <v>137500000</v>
      </c>
      <c r="M374" s="24">
        <v>0</v>
      </c>
      <c r="N374" s="24">
        <f t="shared" ref="N374:N409" si="44">$L374</f>
        <v>137500000</v>
      </c>
      <c r="O374" s="24">
        <v>0</v>
      </c>
      <c r="P374" s="24">
        <v>0</v>
      </c>
      <c r="Q374" s="24">
        <v>0</v>
      </c>
      <c r="R374" s="24">
        <v>0</v>
      </c>
      <c r="S374" s="24">
        <v>0</v>
      </c>
      <c r="T374" s="24">
        <v>137500000</v>
      </c>
      <c r="U374" s="24">
        <v>137500000</v>
      </c>
      <c r="V374" s="24">
        <v>0</v>
      </c>
      <c r="W374" s="24">
        <f t="shared" ref="W374:W409" si="45">$N374-($O374+$P374+$Q374+$R374+$V374)</f>
        <v>137500000</v>
      </c>
      <c r="X374" s="25">
        <f t="shared" si="37"/>
        <v>0</v>
      </c>
      <c r="Y374" s="25">
        <f t="shared" si="38"/>
        <v>0</v>
      </c>
      <c r="Z374" s="25">
        <f t="shared" si="39"/>
        <v>0</v>
      </c>
      <c r="AA374" s="25">
        <f t="shared" si="40"/>
        <v>0</v>
      </c>
    </row>
    <row r="375" spans="1:27" ht="16" customHeight="1" outlineLevel="2" x14ac:dyDescent="0.35">
      <c r="A375" s="21" t="s">
        <v>273</v>
      </c>
      <c r="B375" s="21" t="s">
        <v>279</v>
      </c>
      <c r="C375" s="21">
        <v>2</v>
      </c>
      <c r="D375" s="21" t="s">
        <v>105</v>
      </c>
      <c r="E375" s="21" t="s">
        <v>33</v>
      </c>
      <c r="F375" s="22" t="s">
        <v>34</v>
      </c>
      <c r="G375" s="21">
        <v>1120</v>
      </c>
      <c r="H375" s="21">
        <v>709800000</v>
      </c>
      <c r="I375" s="21">
        <v>0</v>
      </c>
      <c r="J375" s="23" t="s">
        <v>106</v>
      </c>
      <c r="K375" s="24">
        <v>105544000</v>
      </c>
      <c r="L375" s="24">
        <v>105544000</v>
      </c>
      <c r="M375" s="24">
        <v>0</v>
      </c>
      <c r="N375" s="24">
        <f t="shared" si="44"/>
        <v>105544000</v>
      </c>
      <c r="O375" s="24">
        <v>0</v>
      </c>
      <c r="P375" s="24">
        <v>0</v>
      </c>
      <c r="Q375" s="24">
        <v>0</v>
      </c>
      <c r="R375" s="24">
        <v>10534425</v>
      </c>
      <c r="S375" s="24">
        <v>10534425</v>
      </c>
      <c r="T375" s="24">
        <v>95009575</v>
      </c>
      <c r="U375" s="24">
        <v>95009575</v>
      </c>
      <c r="V375" s="24">
        <v>0</v>
      </c>
      <c r="W375" s="24">
        <f t="shared" si="45"/>
        <v>95009575</v>
      </c>
      <c r="X375" s="25">
        <f t="shared" si="37"/>
        <v>9.981074243917229E-2</v>
      </c>
      <c r="Y375" s="25">
        <f t="shared" si="38"/>
        <v>9.981074243917229E-2</v>
      </c>
      <c r="Z375" s="25">
        <f t="shared" si="39"/>
        <v>0</v>
      </c>
      <c r="AA375" s="25">
        <f t="shared" si="40"/>
        <v>9.981074243917229E-2</v>
      </c>
    </row>
    <row r="376" spans="1:27" ht="16" customHeight="1" outlineLevel="2" x14ac:dyDescent="0.35">
      <c r="A376" s="21" t="s">
        <v>273</v>
      </c>
      <c r="B376" s="21" t="s">
        <v>317</v>
      </c>
      <c r="C376" s="21">
        <v>2</v>
      </c>
      <c r="D376" s="21" t="s">
        <v>93</v>
      </c>
      <c r="E376" s="21" t="s">
        <v>33</v>
      </c>
      <c r="F376" s="22" t="s">
        <v>34</v>
      </c>
      <c r="G376" s="21">
        <v>1120</v>
      </c>
      <c r="H376" s="21">
        <v>709800000</v>
      </c>
      <c r="I376" s="21">
        <v>0</v>
      </c>
      <c r="J376" s="23" t="s">
        <v>94</v>
      </c>
      <c r="K376" s="24">
        <v>2460000</v>
      </c>
      <c r="L376" s="24">
        <v>2460000</v>
      </c>
      <c r="M376" s="24">
        <v>0</v>
      </c>
      <c r="N376" s="24">
        <f t="shared" si="44"/>
        <v>2460000</v>
      </c>
      <c r="O376" s="24">
        <v>0</v>
      </c>
      <c r="P376" s="24">
        <v>0</v>
      </c>
      <c r="Q376" s="24">
        <v>0</v>
      </c>
      <c r="R376" s="24">
        <v>0</v>
      </c>
      <c r="S376" s="24">
        <v>0</v>
      </c>
      <c r="T376" s="24">
        <v>2460000</v>
      </c>
      <c r="U376" s="24">
        <v>2460000</v>
      </c>
      <c r="V376" s="24">
        <v>0</v>
      </c>
      <c r="W376" s="24">
        <f t="shared" si="45"/>
        <v>2460000</v>
      </c>
      <c r="X376" s="25">
        <f t="shared" si="37"/>
        <v>0</v>
      </c>
      <c r="Y376" s="25">
        <f t="shared" si="38"/>
        <v>0</v>
      </c>
      <c r="Z376" s="25">
        <f t="shared" si="39"/>
        <v>0</v>
      </c>
      <c r="AA376" s="25">
        <f t="shared" si="40"/>
        <v>0</v>
      </c>
    </row>
    <row r="377" spans="1:27" ht="16" customHeight="1" outlineLevel="2" x14ac:dyDescent="0.35">
      <c r="A377" s="21" t="s">
        <v>273</v>
      </c>
      <c r="B377" s="21" t="s">
        <v>317</v>
      </c>
      <c r="C377" s="21">
        <v>2</v>
      </c>
      <c r="D377" s="21" t="s">
        <v>95</v>
      </c>
      <c r="E377" s="21" t="s">
        <v>33</v>
      </c>
      <c r="F377" s="22" t="s">
        <v>34</v>
      </c>
      <c r="G377" s="21">
        <v>1120</v>
      </c>
      <c r="H377" s="21">
        <v>709800000</v>
      </c>
      <c r="I377" s="21">
        <v>0</v>
      </c>
      <c r="J377" s="23" t="s">
        <v>96</v>
      </c>
      <c r="K377" s="24">
        <v>275000</v>
      </c>
      <c r="L377" s="24">
        <v>275000</v>
      </c>
      <c r="M377" s="24">
        <v>0</v>
      </c>
      <c r="N377" s="24">
        <f t="shared" si="44"/>
        <v>275000</v>
      </c>
      <c r="O377" s="24">
        <v>0</v>
      </c>
      <c r="P377" s="24">
        <v>0</v>
      </c>
      <c r="Q377" s="24">
        <v>0</v>
      </c>
      <c r="R377" s="24">
        <v>6295</v>
      </c>
      <c r="S377" s="24">
        <v>6295</v>
      </c>
      <c r="T377" s="24">
        <v>268705</v>
      </c>
      <c r="U377" s="24">
        <v>268705</v>
      </c>
      <c r="V377" s="24">
        <v>0</v>
      </c>
      <c r="W377" s="24">
        <f t="shared" si="45"/>
        <v>268705</v>
      </c>
      <c r="X377" s="25">
        <f t="shared" si="37"/>
        <v>2.289090909090909E-2</v>
      </c>
      <c r="Y377" s="25">
        <f t="shared" si="38"/>
        <v>2.289090909090909E-2</v>
      </c>
      <c r="Z377" s="25">
        <f t="shared" si="39"/>
        <v>0</v>
      </c>
      <c r="AA377" s="25">
        <f t="shared" si="40"/>
        <v>2.289090909090909E-2</v>
      </c>
    </row>
    <row r="378" spans="1:27" ht="16" customHeight="1" outlineLevel="2" x14ac:dyDescent="0.35">
      <c r="A378" s="21" t="s">
        <v>273</v>
      </c>
      <c r="B378" s="21" t="s">
        <v>317</v>
      </c>
      <c r="C378" s="21">
        <v>2</v>
      </c>
      <c r="D378" s="21" t="s">
        <v>97</v>
      </c>
      <c r="E378" s="21" t="s">
        <v>33</v>
      </c>
      <c r="F378" s="22" t="s">
        <v>34</v>
      </c>
      <c r="G378" s="21">
        <v>1120</v>
      </c>
      <c r="H378" s="21">
        <v>709800000</v>
      </c>
      <c r="I378" s="21">
        <v>0</v>
      </c>
      <c r="J378" s="23" t="s">
        <v>98</v>
      </c>
      <c r="K378" s="24">
        <v>219192</v>
      </c>
      <c r="L378" s="24">
        <v>219192</v>
      </c>
      <c r="M378" s="24">
        <v>0</v>
      </c>
      <c r="N378" s="24">
        <f t="shared" si="44"/>
        <v>219192</v>
      </c>
      <c r="O378" s="24">
        <v>0</v>
      </c>
      <c r="P378" s="24">
        <v>0</v>
      </c>
      <c r="Q378" s="24">
        <v>0</v>
      </c>
      <c r="R378" s="24">
        <v>0</v>
      </c>
      <c r="S378" s="24">
        <v>0</v>
      </c>
      <c r="T378" s="24">
        <v>219192</v>
      </c>
      <c r="U378" s="24">
        <v>219192</v>
      </c>
      <c r="V378" s="24">
        <v>0</v>
      </c>
      <c r="W378" s="24">
        <f t="shared" si="45"/>
        <v>219192</v>
      </c>
      <c r="X378" s="25">
        <f t="shared" si="37"/>
        <v>0</v>
      </c>
      <c r="Y378" s="25">
        <f t="shared" si="38"/>
        <v>0</v>
      </c>
      <c r="Z378" s="25">
        <f t="shared" si="39"/>
        <v>0</v>
      </c>
      <c r="AA378" s="25">
        <f t="shared" si="40"/>
        <v>0</v>
      </c>
    </row>
    <row r="379" spans="1:27" ht="16" customHeight="1" outlineLevel="2" x14ac:dyDescent="0.35">
      <c r="A379" s="21" t="s">
        <v>273</v>
      </c>
      <c r="B379" s="21" t="s">
        <v>317</v>
      </c>
      <c r="C379" s="21">
        <v>2</v>
      </c>
      <c r="D379" s="21" t="s">
        <v>101</v>
      </c>
      <c r="E379" s="21" t="s">
        <v>33</v>
      </c>
      <c r="F379" s="22" t="s">
        <v>34</v>
      </c>
      <c r="G379" s="21">
        <v>1120</v>
      </c>
      <c r="H379" s="21">
        <v>709800000</v>
      </c>
      <c r="I379" s="21">
        <v>0</v>
      </c>
      <c r="J379" s="23" t="s">
        <v>102</v>
      </c>
      <c r="K379" s="24">
        <v>43537</v>
      </c>
      <c r="L379" s="24">
        <v>43537</v>
      </c>
      <c r="M379" s="24">
        <v>0</v>
      </c>
      <c r="N379" s="24">
        <f t="shared" si="44"/>
        <v>43537</v>
      </c>
      <c r="O379" s="24">
        <v>0</v>
      </c>
      <c r="P379" s="24">
        <v>0</v>
      </c>
      <c r="Q379" s="24">
        <v>0</v>
      </c>
      <c r="R379" s="24">
        <v>0</v>
      </c>
      <c r="S379" s="24">
        <v>0</v>
      </c>
      <c r="T379" s="24">
        <v>43537</v>
      </c>
      <c r="U379" s="24">
        <v>43537</v>
      </c>
      <c r="V379" s="24">
        <v>0</v>
      </c>
      <c r="W379" s="24">
        <f t="shared" si="45"/>
        <v>43537</v>
      </c>
      <c r="X379" s="25">
        <f t="shared" si="37"/>
        <v>0</v>
      </c>
      <c r="Y379" s="25">
        <f t="shared" si="38"/>
        <v>0</v>
      </c>
      <c r="Z379" s="25">
        <f t="shared" si="39"/>
        <v>0</v>
      </c>
      <c r="AA379" s="25">
        <f t="shared" si="40"/>
        <v>0</v>
      </c>
    </row>
    <row r="380" spans="1:27" ht="16" customHeight="1" outlineLevel="2" x14ac:dyDescent="0.35">
      <c r="A380" s="21" t="s">
        <v>273</v>
      </c>
      <c r="B380" s="21" t="s">
        <v>317</v>
      </c>
      <c r="C380" s="21">
        <v>2</v>
      </c>
      <c r="D380" s="21" t="s">
        <v>257</v>
      </c>
      <c r="E380" s="21" t="s">
        <v>33</v>
      </c>
      <c r="F380" s="22" t="s">
        <v>34</v>
      </c>
      <c r="G380" s="21">
        <v>1120</v>
      </c>
      <c r="H380" s="21">
        <v>709800000</v>
      </c>
      <c r="I380" s="21">
        <v>0</v>
      </c>
      <c r="J380" s="23" t="s">
        <v>258</v>
      </c>
      <c r="K380" s="24">
        <v>311900</v>
      </c>
      <c r="L380" s="24">
        <v>311900</v>
      </c>
      <c r="M380" s="24">
        <v>0</v>
      </c>
      <c r="N380" s="24">
        <f t="shared" si="44"/>
        <v>311900</v>
      </c>
      <c r="O380" s="24">
        <v>0</v>
      </c>
      <c r="P380" s="24">
        <v>0</v>
      </c>
      <c r="Q380" s="24">
        <v>0</v>
      </c>
      <c r="R380" s="24">
        <v>0</v>
      </c>
      <c r="S380" s="24">
        <v>0</v>
      </c>
      <c r="T380" s="24">
        <v>311900</v>
      </c>
      <c r="U380" s="24">
        <v>311900</v>
      </c>
      <c r="V380" s="24">
        <v>0</v>
      </c>
      <c r="W380" s="24">
        <f t="shared" si="45"/>
        <v>311900</v>
      </c>
      <c r="X380" s="25">
        <f t="shared" si="37"/>
        <v>0</v>
      </c>
      <c r="Y380" s="25">
        <f t="shared" si="38"/>
        <v>0</v>
      </c>
      <c r="Z380" s="25">
        <f t="shared" si="39"/>
        <v>0</v>
      </c>
      <c r="AA380" s="25">
        <f t="shared" si="40"/>
        <v>0</v>
      </c>
    </row>
    <row r="381" spans="1:27" ht="16" customHeight="1" outlineLevel="2" x14ac:dyDescent="0.35">
      <c r="A381" s="21" t="s">
        <v>323</v>
      </c>
      <c r="B381" s="21" t="s">
        <v>31</v>
      </c>
      <c r="C381" s="21">
        <v>2</v>
      </c>
      <c r="D381" s="21" t="s">
        <v>97</v>
      </c>
      <c r="E381" s="21" t="s">
        <v>33</v>
      </c>
      <c r="F381" s="22" t="s">
        <v>34</v>
      </c>
      <c r="G381" s="21">
        <v>1120</v>
      </c>
      <c r="H381" s="21">
        <v>709800000</v>
      </c>
      <c r="I381" s="21">
        <v>0</v>
      </c>
      <c r="J381" s="23" t="s">
        <v>98</v>
      </c>
      <c r="K381" s="24">
        <v>1350539</v>
      </c>
      <c r="L381" s="24">
        <v>1350539</v>
      </c>
      <c r="M381" s="24">
        <v>0</v>
      </c>
      <c r="N381" s="24">
        <f t="shared" si="44"/>
        <v>1350539</v>
      </c>
      <c r="O381" s="24">
        <v>0</v>
      </c>
      <c r="P381" s="24">
        <v>0</v>
      </c>
      <c r="Q381" s="24">
        <v>0</v>
      </c>
      <c r="R381" s="24">
        <v>0</v>
      </c>
      <c r="S381" s="24">
        <v>0</v>
      </c>
      <c r="T381" s="24">
        <v>1350539</v>
      </c>
      <c r="U381" s="24">
        <v>1350539</v>
      </c>
      <c r="V381" s="24">
        <v>0</v>
      </c>
      <c r="W381" s="24">
        <f t="shared" si="45"/>
        <v>1350539</v>
      </c>
      <c r="X381" s="25">
        <f t="shared" si="37"/>
        <v>0</v>
      </c>
      <c r="Y381" s="25">
        <f t="shared" si="38"/>
        <v>0</v>
      </c>
      <c r="Z381" s="25">
        <f t="shared" si="39"/>
        <v>0</v>
      </c>
      <c r="AA381" s="25">
        <f t="shared" si="40"/>
        <v>0</v>
      </c>
    </row>
    <row r="382" spans="1:27" ht="16" customHeight="1" outlineLevel="2" x14ac:dyDescent="0.35">
      <c r="A382" s="21" t="s">
        <v>323</v>
      </c>
      <c r="B382" s="21" t="s">
        <v>31</v>
      </c>
      <c r="C382" s="21">
        <v>2</v>
      </c>
      <c r="D382" s="21" t="s">
        <v>101</v>
      </c>
      <c r="E382" s="21" t="s">
        <v>33</v>
      </c>
      <c r="F382" s="22" t="s">
        <v>34</v>
      </c>
      <c r="G382" s="21">
        <v>1120</v>
      </c>
      <c r="H382" s="21">
        <v>709800000</v>
      </c>
      <c r="I382" s="21">
        <v>0</v>
      </c>
      <c r="J382" s="23" t="s">
        <v>102</v>
      </c>
      <c r="K382" s="24">
        <v>500100</v>
      </c>
      <c r="L382" s="24">
        <v>500100</v>
      </c>
      <c r="M382" s="24">
        <v>0</v>
      </c>
      <c r="N382" s="24">
        <f t="shared" si="44"/>
        <v>500100</v>
      </c>
      <c r="O382" s="24">
        <v>0</v>
      </c>
      <c r="P382" s="24">
        <v>0</v>
      </c>
      <c r="Q382" s="24">
        <v>0</v>
      </c>
      <c r="R382" s="24">
        <v>0</v>
      </c>
      <c r="S382" s="24">
        <v>0</v>
      </c>
      <c r="T382" s="24">
        <v>500100</v>
      </c>
      <c r="U382" s="24">
        <v>500100</v>
      </c>
      <c r="V382" s="24">
        <v>0</v>
      </c>
      <c r="W382" s="24">
        <f t="shared" si="45"/>
        <v>500100</v>
      </c>
      <c r="X382" s="25">
        <f t="shared" si="37"/>
        <v>0</v>
      </c>
      <c r="Y382" s="25">
        <f t="shared" si="38"/>
        <v>0</v>
      </c>
      <c r="Z382" s="25">
        <f t="shared" si="39"/>
        <v>0</v>
      </c>
      <c r="AA382" s="25">
        <f t="shared" si="40"/>
        <v>0</v>
      </c>
    </row>
    <row r="383" spans="1:27" ht="16" customHeight="1" outlineLevel="2" x14ac:dyDescent="0.35">
      <c r="A383" s="21" t="s">
        <v>323</v>
      </c>
      <c r="B383" s="21" t="s">
        <v>31</v>
      </c>
      <c r="C383" s="21">
        <v>2</v>
      </c>
      <c r="D383" s="21" t="s">
        <v>103</v>
      </c>
      <c r="E383" s="21" t="s">
        <v>33</v>
      </c>
      <c r="F383" s="22" t="s">
        <v>34</v>
      </c>
      <c r="G383" s="21">
        <v>1120</v>
      </c>
      <c r="H383" s="21">
        <v>709800000</v>
      </c>
      <c r="I383" s="21">
        <v>0</v>
      </c>
      <c r="J383" s="23" t="s">
        <v>104</v>
      </c>
      <c r="K383" s="24">
        <v>925840</v>
      </c>
      <c r="L383" s="24">
        <v>925840</v>
      </c>
      <c r="M383" s="24">
        <v>0</v>
      </c>
      <c r="N383" s="24">
        <f t="shared" si="44"/>
        <v>925840</v>
      </c>
      <c r="O383" s="24">
        <v>0</v>
      </c>
      <c r="P383" s="24">
        <v>0</v>
      </c>
      <c r="Q383" s="24">
        <v>0</v>
      </c>
      <c r="R383" s="24">
        <v>0</v>
      </c>
      <c r="S383" s="24">
        <v>0</v>
      </c>
      <c r="T383" s="24">
        <v>925840</v>
      </c>
      <c r="U383" s="24">
        <v>925840</v>
      </c>
      <c r="V383" s="24">
        <v>0</v>
      </c>
      <c r="W383" s="24">
        <f t="shared" si="45"/>
        <v>925840</v>
      </c>
      <c r="X383" s="25">
        <f t="shared" si="37"/>
        <v>0</v>
      </c>
      <c r="Y383" s="25">
        <f t="shared" si="38"/>
        <v>0</v>
      </c>
      <c r="Z383" s="25">
        <f t="shared" si="39"/>
        <v>0</v>
      </c>
      <c r="AA383" s="25">
        <f t="shared" si="40"/>
        <v>0</v>
      </c>
    </row>
    <row r="384" spans="1:27" ht="16" customHeight="1" outlineLevel="2" x14ac:dyDescent="0.35">
      <c r="A384" s="21" t="s">
        <v>323</v>
      </c>
      <c r="B384" s="21" t="s">
        <v>31</v>
      </c>
      <c r="C384" s="21">
        <v>2</v>
      </c>
      <c r="D384" s="21" t="s">
        <v>259</v>
      </c>
      <c r="E384" s="21" t="s">
        <v>33</v>
      </c>
      <c r="F384" s="22" t="s">
        <v>34</v>
      </c>
      <c r="G384" s="21">
        <v>1120</v>
      </c>
      <c r="H384" s="21">
        <v>709800000</v>
      </c>
      <c r="I384" s="21">
        <v>0</v>
      </c>
      <c r="J384" s="23" t="s">
        <v>260</v>
      </c>
      <c r="K384" s="24">
        <v>378950</v>
      </c>
      <c r="L384" s="24">
        <v>378950</v>
      </c>
      <c r="M384" s="24">
        <v>0</v>
      </c>
      <c r="N384" s="24">
        <f t="shared" si="44"/>
        <v>378950</v>
      </c>
      <c r="O384" s="24">
        <v>0</v>
      </c>
      <c r="P384" s="24">
        <v>378325.13</v>
      </c>
      <c r="Q384" s="24">
        <v>0</v>
      </c>
      <c r="R384" s="24">
        <v>0</v>
      </c>
      <c r="S384" s="24">
        <v>0</v>
      </c>
      <c r="T384" s="24">
        <v>624.87</v>
      </c>
      <c r="U384" s="24">
        <v>624.87</v>
      </c>
      <c r="V384" s="24">
        <v>0</v>
      </c>
      <c r="W384" s="24">
        <f t="shared" si="45"/>
        <v>624.86999999999534</v>
      </c>
      <c r="X384" s="25">
        <f t="shared" si="37"/>
        <v>0</v>
      </c>
      <c r="Y384" s="25">
        <f t="shared" si="38"/>
        <v>0</v>
      </c>
      <c r="Z384" s="25">
        <f t="shared" si="39"/>
        <v>0.99835104895104898</v>
      </c>
      <c r="AA384" s="25">
        <f t="shared" si="40"/>
        <v>0.99835104895104898</v>
      </c>
    </row>
    <row r="385" spans="1:27" ht="16" customHeight="1" outlineLevel="2" x14ac:dyDescent="0.35">
      <c r="A385" s="21" t="s">
        <v>330</v>
      </c>
      <c r="B385" s="21" t="s">
        <v>31</v>
      </c>
      <c r="C385" s="21">
        <v>2</v>
      </c>
      <c r="D385" s="21" t="s">
        <v>93</v>
      </c>
      <c r="E385" s="21" t="s">
        <v>33</v>
      </c>
      <c r="F385" s="22" t="s">
        <v>34</v>
      </c>
      <c r="G385" s="21">
        <v>1120</v>
      </c>
      <c r="H385" s="21">
        <v>709800000</v>
      </c>
      <c r="I385" s="21">
        <v>0</v>
      </c>
      <c r="J385" s="23" t="s">
        <v>94</v>
      </c>
      <c r="K385" s="24">
        <v>40097567</v>
      </c>
      <c r="L385" s="24">
        <v>40097567</v>
      </c>
      <c r="M385" s="24">
        <v>0</v>
      </c>
      <c r="N385" s="24">
        <f t="shared" si="44"/>
        <v>40097567</v>
      </c>
      <c r="O385" s="24">
        <v>0</v>
      </c>
      <c r="P385" s="24">
        <v>27876036.050000001</v>
      </c>
      <c r="Q385" s="24">
        <v>0</v>
      </c>
      <c r="R385" s="24">
        <v>6294538.8200000003</v>
      </c>
      <c r="S385" s="24">
        <v>6294538.8200000003</v>
      </c>
      <c r="T385" s="24">
        <v>5926992.1299999999</v>
      </c>
      <c r="U385" s="24">
        <v>5926992.1299999999</v>
      </c>
      <c r="V385" s="24">
        <v>0</v>
      </c>
      <c r="W385" s="24">
        <f t="shared" si="45"/>
        <v>5926992.1299999952</v>
      </c>
      <c r="X385" s="25">
        <f t="shared" si="37"/>
        <v>0.15698056742445246</v>
      </c>
      <c r="Y385" s="25">
        <f t="shared" si="38"/>
        <v>0.15698056742445246</v>
      </c>
      <c r="Z385" s="25">
        <f t="shared" si="39"/>
        <v>0.69520517416929561</v>
      </c>
      <c r="AA385" s="25">
        <f t="shared" si="40"/>
        <v>0.85218574159374805</v>
      </c>
    </row>
    <row r="386" spans="1:27" ht="16" customHeight="1" outlineLevel="2" x14ac:dyDescent="0.35">
      <c r="A386" s="21" t="s">
        <v>330</v>
      </c>
      <c r="B386" s="21" t="s">
        <v>31</v>
      </c>
      <c r="C386" s="21">
        <v>2</v>
      </c>
      <c r="D386" s="21" t="s">
        <v>97</v>
      </c>
      <c r="E386" s="21" t="s">
        <v>33</v>
      </c>
      <c r="F386" s="22" t="s">
        <v>34</v>
      </c>
      <c r="G386" s="21">
        <v>1120</v>
      </c>
      <c r="H386" s="21">
        <v>709800000</v>
      </c>
      <c r="I386" s="21">
        <v>0</v>
      </c>
      <c r="J386" s="23" t="s">
        <v>98</v>
      </c>
      <c r="K386" s="24">
        <v>36000000</v>
      </c>
      <c r="L386" s="24">
        <v>36000000</v>
      </c>
      <c r="M386" s="24">
        <v>0</v>
      </c>
      <c r="N386" s="24">
        <f t="shared" si="44"/>
        <v>36000000</v>
      </c>
      <c r="O386" s="24">
        <v>9105990</v>
      </c>
      <c r="P386" s="24">
        <v>0</v>
      </c>
      <c r="Q386" s="24">
        <v>0</v>
      </c>
      <c r="R386" s="24">
        <v>0</v>
      </c>
      <c r="S386" s="24">
        <v>0</v>
      </c>
      <c r="T386" s="24">
        <v>0</v>
      </c>
      <c r="U386" s="24">
        <v>26894010</v>
      </c>
      <c r="V386" s="24">
        <v>0</v>
      </c>
      <c r="W386" s="24">
        <f t="shared" si="45"/>
        <v>26894010</v>
      </c>
      <c r="X386" s="25">
        <f t="shared" si="37"/>
        <v>0</v>
      </c>
      <c r="Y386" s="25">
        <f t="shared" si="38"/>
        <v>0</v>
      </c>
      <c r="Z386" s="25">
        <f t="shared" si="39"/>
        <v>0.25294416666666669</v>
      </c>
      <c r="AA386" s="25">
        <f t="shared" si="40"/>
        <v>0.25294416666666669</v>
      </c>
    </row>
    <row r="387" spans="1:27" ht="16" customHeight="1" outlineLevel="2" x14ac:dyDescent="0.35">
      <c r="A387" s="21" t="s">
        <v>330</v>
      </c>
      <c r="B387" s="21" t="s">
        <v>31</v>
      </c>
      <c r="C387" s="21">
        <v>2</v>
      </c>
      <c r="D387" s="21" t="s">
        <v>99</v>
      </c>
      <c r="E387" s="21" t="s">
        <v>33</v>
      </c>
      <c r="F387" s="22" t="s">
        <v>34</v>
      </c>
      <c r="G387" s="21">
        <v>1120</v>
      </c>
      <c r="H387" s="21">
        <v>709800000</v>
      </c>
      <c r="I387" s="21">
        <v>0</v>
      </c>
      <c r="J387" s="23" t="s">
        <v>100</v>
      </c>
      <c r="K387" s="24">
        <v>7531464</v>
      </c>
      <c r="L387" s="24">
        <v>7531464</v>
      </c>
      <c r="M387" s="24">
        <v>0</v>
      </c>
      <c r="N387" s="24">
        <f t="shared" si="44"/>
        <v>7531464</v>
      </c>
      <c r="O387" s="24">
        <v>0</v>
      </c>
      <c r="P387" s="24">
        <v>0</v>
      </c>
      <c r="Q387" s="24">
        <v>0</v>
      </c>
      <c r="R387" s="24">
        <v>0</v>
      </c>
      <c r="S387" s="24">
        <v>0</v>
      </c>
      <c r="T387" s="24">
        <v>0</v>
      </c>
      <c r="U387" s="24">
        <v>7531464</v>
      </c>
      <c r="V387" s="24">
        <v>0</v>
      </c>
      <c r="W387" s="24">
        <f t="shared" si="45"/>
        <v>7531464</v>
      </c>
      <c r="X387" s="25">
        <f t="shared" si="37"/>
        <v>0</v>
      </c>
      <c r="Y387" s="25">
        <f t="shared" si="38"/>
        <v>0</v>
      </c>
      <c r="Z387" s="25">
        <f t="shared" si="39"/>
        <v>0</v>
      </c>
      <c r="AA387" s="25">
        <f t="shared" si="40"/>
        <v>0</v>
      </c>
    </row>
    <row r="388" spans="1:27" ht="16" customHeight="1" outlineLevel="2" x14ac:dyDescent="0.35">
      <c r="A388" s="21" t="s">
        <v>330</v>
      </c>
      <c r="B388" s="21" t="s">
        <v>31</v>
      </c>
      <c r="C388" s="21">
        <v>2</v>
      </c>
      <c r="D388" s="21" t="s">
        <v>103</v>
      </c>
      <c r="E388" s="21" t="s">
        <v>33</v>
      </c>
      <c r="F388" s="22" t="s">
        <v>34</v>
      </c>
      <c r="G388" s="21">
        <v>1120</v>
      </c>
      <c r="H388" s="21">
        <v>709800000</v>
      </c>
      <c r="I388" s="21">
        <v>0</v>
      </c>
      <c r="J388" s="23" t="s">
        <v>104</v>
      </c>
      <c r="K388" s="24">
        <v>190000</v>
      </c>
      <c r="L388" s="24">
        <v>190000</v>
      </c>
      <c r="M388" s="24">
        <v>0</v>
      </c>
      <c r="N388" s="24">
        <f t="shared" si="44"/>
        <v>190000</v>
      </c>
      <c r="O388" s="24">
        <v>0</v>
      </c>
      <c r="P388" s="24">
        <v>188232.93</v>
      </c>
      <c r="Q388" s="24">
        <v>0</v>
      </c>
      <c r="R388" s="24">
        <v>0</v>
      </c>
      <c r="S388" s="24">
        <v>0</v>
      </c>
      <c r="T388" s="24">
        <v>0</v>
      </c>
      <c r="U388" s="24">
        <v>1767.07</v>
      </c>
      <c r="V388" s="24">
        <v>0</v>
      </c>
      <c r="W388" s="24">
        <f t="shared" si="45"/>
        <v>1767.070000000007</v>
      </c>
      <c r="X388" s="25">
        <f t="shared" si="37"/>
        <v>0</v>
      </c>
      <c r="Y388" s="25">
        <f t="shared" si="38"/>
        <v>0</v>
      </c>
      <c r="Z388" s="25">
        <f t="shared" si="39"/>
        <v>0.99069963157894736</v>
      </c>
      <c r="AA388" s="25">
        <f t="shared" si="40"/>
        <v>0.99069963157894736</v>
      </c>
    </row>
    <row r="389" spans="1:27" ht="16" customHeight="1" outlineLevel="2" x14ac:dyDescent="0.35">
      <c r="A389" s="21" t="s">
        <v>335</v>
      </c>
      <c r="B389" s="21" t="s">
        <v>31</v>
      </c>
      <c r="C389" s="21">
        <v>2</v>
      </c>
      <c r="D389" s="21" t="s">
        <v>103</v>
      </c>
      <c r="E389" s="21" t="s">
        <v>33</v>
      </c>
      <c r="F389" s="22" t="s">
        <v>34</v>
      </c>
      <c r="G389" s="21">
        <v>1120</v>
      </c>
      <c r="H389" s="21">
        <v>709800000</v>
      </c>
      <c r="I389" s="21">
        <v>0</v>
      </c>
      <c r="J389" s="23" t="s">
        <v>104</v>
      </c>
      <c r="K389" s="24">
        <v>46643404</v>
      </c>
      <c r="L389" s="24">
        <v>46643404</v>
      </c>
      <c r="M389" s="24">
        <v>0</v>
      </c>
      <c r="N389" s="24">
        <f t="shared" si="44"/>
        <v>46643404</v>
      </c>
      <c r="O389" s="24">
        <v>12346000</v>
      </c>
      <c r="P389" s="24">
        <v>34282874.850000001</v>
      </c>
      <c r="Q389" s="24">
        <v>0</v>
      </c>
      <c r="R389" s="24">
        <v>0</v>
      </c>
      <c r="S389" s="24">
        <v>0</v>
      </c>
      <c r="T389" s="24">
        <v>14529.15</v>
      </c>
      <c r="U389" s="24">
        <v>14529.15</v>
      </c>
      <c r="V389" s="24">
        <v>0</v>
      </c>
      <c r="W389" s="24">
        <f t="shared" si="45"/>
        <v>14529.14999999851</v>
      </c>
      <c r="X389" s="25">
        <f t="shared" si="37"/>
        <v>0</v>
      </c>
      <c r="Y389" s="25">
        <f t="shared" si="38"/>
        <v>0</v>
      </c>
      <c r="Z389" s="25">
        <f t="shared" si="39"/>
        <v>0.99968850579601787</v>
      </c>
      <c r="AA389" s="25">
        <f t="shared" si="40"/>
        <v>0.99968850579601787</v>
      </c>
    </row>
    <row r="390" spans="1:27" ht="16" customHeight="1" outlineLevel="2" x14ac:dyDescent="0.35">
      <c r="A390" s="21" t="s">
        <v>335</v>
      </c>
      <c r="B390" s="21" t="s">
        <v>31</v>
      </c>
      <c r="C390" s="21">
        <v>2</v>
      </c>
      <c r="D390" s="21" t="s">
        <v>105</v>
      </c>
      <c r="E390" s="21" t="s">
        <v>33</v>
      </c>
      <c r="F390" s="22" t="s">
        <v>34</v>
      </c>
      <c r="G390" s="21">
        <v>1120</v>
      </c>
      <c r="H390" s="21">
        <v>709800000</v>
      </c>
      <c r="I390" s="21">
        <v>0</v>
      </c>
      <c r="J390" s="23" t="s">
        <v>106</v>
      </c>
      <c r="K390" s="24">
        <v>1409050</v>
      </c>
      <c r="L390" s="24">
        <v>1409050</v>
      </c>
      <c r="M390" s="24">
        <v>0</v>
      </c>
      <c r="N390" s="24">
        <f t="shared" si="44"/>
        <v>1409050</v>
      </c>
      <c r="O390" s="24">
        <v>0</v>
      </c>
      <c r="P390" s="24">
        <v>0</v>
      </c>
      <c r="Q390" s="24">
        <v>0</v>
      </c>
      <c r="R390" s="24">
        <v>0</v>
      </c>
      <c r="S390" s="24">
        <v>0</v>
      </c>
      <c r="T390" s="24">
        <v>0</v>
      </c>
      <c r="U390" s="24">
        <v>1409050</v>
      </c>
      <c r="V390" s="24">
        <v>0</v>
      </c>
      <c r="W390" s="24">
        <f t="shared" si="45"/>
        <v>1409050</v>
      </c>
      <c r="X390" s="25">
        <f t="shared" si="37"/>
        <v>0</v>
      </c>
      <c r="Y390" s="25">
        <f t="shared" si="38"/>
        <v>0</v>
      </c>
      <c r="Z390" s="25">
        <f t="shared" si="39"/>
        <v>0</v>
      </c>
      <c r="AA390" s="25">
        <f t="shared" si="40"/>
        <v>0</v>
      </c>
    </row>
    <row r="391" spans="1:27" ht="16" customHeight="1" outlineLevel="2" x14ac:dyDescent="0.35">
      <c r="A391" s="21" t="s">
        <v>337</v>
      </c>
      <c r="B391" s="21" t="s">
        <v>31</v>
      </c>
      <c r="C391" s="21">
        <v>2</v>
      </c>
      <c r="D391" s="21" t="s">
        <v>235</v>
      </c>
      <c r="E391" s="21" t="s">
        <v>33</v>
      </c>
      <c r="F391" s="22" t="s">
        <v>34</v>
      </c>
      <c r="G391" s="21">
        <v>1120</v>
      </c>
      <c r="H391" s="21">
        <v>709800000</v>
      </c>
      <c r="I391" s="21">
        <v>0</v>
      </c>
      <c r="J391" s="23" t="s">
        <v>236</v>
      </c>
      <c r="K391" s="24">
        <v>2377051</v>
      </c>
      <c r="L391" s="24">
        <v>2377051</v>
      </c>
      <c r="M391" s="24">
        <v>0</v>
      </c>
      <c r="N391" s="24">
        <f t="shared" si="44"/>
        <v>2377051</v>
      </c>
      <c r="O391" s="24">
        <v>2370111.7200000002</v>
      </c>
      <c r="P391" s="24">
        <v>0</v>
      </c>
      <c r="Q391" s="24">
        <v>0</v>
      </c>
      <c r="R391" s="24">
        <v>0</v>
      </c>
      <c r="S391" s="24">
        <v>0</v>
      </c>
      <c r="T391" s="24">
        <v>0</v>
      </c>
      <c r="U391" s="24">
        <v>6939.28</v>
      </c>
      <c r="V391" s="24">
        <v>0</v>
      </c>
      <c r="W391" s="24">
        <f t="shared" si="45"/>
        <v>6939.2799999997951</v>
      </c>
      <c r="X391" s="25">
        <f t="shared" si="37"/>
        <v>0</v>
      </c>
      <c r="Y391" s="25">
        <f t="shared" si="38"/>
        <v>0</v>
      </c>
      <c r="Z391" s="25">
        <f t="shared" si="39"/>
        <v>0.9970807189244153</v>
      </c>
      <c r="AA391" s="25">
        <f t="shared" si="40"/>
        <v>0.9970807189244153</v>
      </c>
    </row>
    <row r="392" spans="1:27" ht="16" customHeight="1" outlineLevel="2" x14ac:dyDescent="0.35">
      <c r="A392" s="21" t="s">
        <v>337</v>
      </c>
      <c r="B392" s="21" t="s">
        <v>31</v>
      </c>
      <c r="C392" s="21">
        <v>2</v>
      </c>
      <c r="D392" s="21" t="s">
        <v>93</v>
      </c>
      <c r="E392" s="21" t="s">
        <v>33</v>
      </c>
      <c r="F392" s="22" t="s">
        <v>34</v>
      </c>
      <c r="G392" s="21">
        <v>1120</v>
      </c>
      <c r="H392" s="21">
        <v>709800000</v>
      </c>
      <c r="I392" s="21">
        <v>0</v>
      </c>
      <c r="J392" s="23" t="s">
        <v>94</v>
      </c>
      <c r="K392" s="24">
        <v>763998</v>
      </c>
      <c r="L392" s="24">
        <v>763998</v>
      </c>
      <c r="M392" s="24">
        <v>0</v>
      </c>
      <c r="N392" s="24">
        <f t="shared" si="44"/>
        <v>763998</v>
      </c>
      <c r="O392" s="24">
        <v>0</v>
      </c>
      <c r="P392" s="24">
        <v>34408.269999999997</v>
      </c>
      <c r="Q392" s="24">
        <v>0</v>
      </c>
      <c r="R392" s="24">
        <v>199911.05</v>
      </c>
      <c r="S392" s="24">
        <v>199911.05</v>
      </c>
      <c r="T392" s="24">
        <v>529678.68000000005</v>
      </c>
      <c r="U392" s="24">
        <v>529678.68000000005</v>
      </c>
      <c r="V392" s="24">
        <v>0</v>
      </c>
      <c r="W392" s="24">
        <f t="shared" si="45"/>
        <v>529678.68000000005</v>
      </c>
      <c r="X392" s="25">
        <f t="shared" si="37"/>
        <v>0.26166436299571461</v>
      </c>
      <c r="Y392" s="25">
        <f t="shared" si="38"/>
        <v>0.26166436299571461</v>
      </c>
      <c r="Z392" s="25">
        <f t="shared" si="39"/>
        <v>4.5037120516022287E-2</v>
      </c>
      <c r="AA392" s="25">
        <f t="shared" si="40"/>
        <v>0.30670148351173687</v>
      </c>
    </row>
    <row r="393" spans="1:27" ht="16" customHeight="1" outlineLevel="2" x14ac:dyDescent="0.35">
      <c r="A393" s="21" t="s">
        <v>337</v>
      </c>
      <c r="B393" s="21" t="s">
        <v>31</v>
      </c>
      <c r="C393" s="21">
        <v>2</v>
      </c>
      <c r="D393" s="21" t="s">
        <v>237</v>
      </c>
      <c r="E393" s="21" t="s">
        <v>33</v>
      </c>
      <c r="F393" s="22" t="s">
        <v>34</v>
      </c>
      <c r="G393" s="21">
        <v>1120</v>
      </c>
      <c r="H393" s="21">
        <v>709800000</v>
      </c>
      <c r="I393" s="21">
        <v>0</v>
      </c>
      <c r="J393" s="23" t="s">
        <v>238</v>
      </c>
      <c r="K393" s="24">
        <v>1924450</v>
      </c>
      <c r="L393" s="24">
        <v>1924450</v>
      </c>
      <c r="M393" s="24">
        <v>0</v>
      </c>
      <c r="N393" s="24">
        <f t="shared" si="44"/>
        <v>1924450</v>
      </c>
      <c r="O393" s="24">
        <v>0</v>
      </c>
      <c r="P393" s="24">
        <v>0</v>
      </c>
      <c r="Q393" s="24">
        <v>864201.17</v>
      </c>
      <c r="R393" s="24">
        <v>0</v>
      </c>
      <c r="S393" s="24">
        <v>0</v>
      </c>
      <c r="T393" s="24">
        <v>1059406.83</v>
      </c>
      <c r="U393" s="24">
        <v>1060248.83</v>
      </c>
      <c r="V393" s="24">
        <v>0</v>
      </c>
      <c r="W393" s="24">
        <f t="shared" si="45"/>
        <v>1060248.83</v>
      </c>
      <c r="X393" s="25">
        <f t="shared" si="37"/>
        <v>0</v>
      </c>
      <c r="Y393" s="25">
        <f t="shared" si="38"/>
        <v>0</v>
      </c>
      <c r="Z393" s="25">
        <f t="shared" si="39"/>
        <v>0.44906397672062148</v>
      </c>
      <c r="AA393" s="25">
        <f t="shared" si="40"/>
        <v>0.44906397672062148</v>
      </c>
    </row>
    <row r="394" spans="1:27" ht="16" customHeight="1" outlineLevel="2" x14ac:dyDescent="0.35">
      <c r="A394" s="21" t="s">
        <v>337</v>
      </c>
      <c r="B394" s="21" t="s">
        <v>31</v>
      </c>
      <c r="C394" s="21">
        <v>2</v>
      </c>
      <c r="D394" s="21" t="s">
        <v>239</v>
      </c>
      <c r="E394" s="21" t="s">
        <v>33</v>
      </c>
      <c r="F394" s="22" t="s">
        <v>34</v>
      </c>
      <c r="G394" s="21">
        <v>1120</v>
      </c>
      <c r="H394" s="21">
        <v>709800000</v>
      </c>
      <c r="I394" s="21">
        <v>0</v>
      </c>
      <c r="J394" s="23" t="s">
        <v>240</v>
      </c>
      <c r="K394" s="24">
        <v>719916</v>
      </c>
      <c r="L394" s="24">
        <v>719916</v>
      </c>
      <c r="M394" s="24">
        <v>0</v>
      </c>
      <c r="N394" s="24">
        <f t="shared" si="44"/>
        <v>719916</v>
      </c>
      <c r="O394" s="24">
        <v>118311.11</v>
      </c>
      <c r="P394" s="24">
        <v>0</v>
      </c>
      <c r="Q394" s="24">
        <v>0</v>
      </c>
      <c r="R394" s="24">
        <v>201592</v>
      </c>
      <c r="S394" s="24">
        <v>0</v>
      </c>
      <c r="T394" s="24">
        <v>400012.89</v>
      </c>
      <c r="U394" s="24">
        <v>400012.89</v>
      </c>
      <c r="V394" s="24">
        <v>0</v>
      </c>
      <c r="W394" s="24">
        <f t="shared" si="45"/>
        <v>400012.89</v>
      </c>
      <c r="X394" s="25">
        <f t="shared" si="37"/>
        <v>0.28002155807066381</v>
      </c>
      <c r="Y394" s="25">
        <f t="shared" si="38"/>
        <v>0.28002155807066381</v>
      </c>
      <c r="Z394" s="25">
        <f t="shared" si="39"/>
        <v>0.16434015912967623</v>
      </c>
      <c r="AA394" s="25">
        <f t="shared" si="40"/>
        <v>0.44436171720034001</v>
      </c>
    </row>
    <row r="395" spans="1:27" ht="16" customHeight="1" outlineLevel="2" x14ac:dyDescent="0.35">
      <c r="A395" s="21" t="s">
        <v>337</v>
      </c>
      <c r="B395" s="21" t="s">
        <v>31</v>
      </c>
      <c r="C395" s="21">
        <v>2</v>
      </c>
      <c r="D395" s="21" t="s">
        <v>97</v>
      </c>
      <c r="E395" s="21" t="s">
        <v>33</v>
      </c>
      <c r="F395" s="22" t="s">
        <v>34</v>
      </c>
      <c r="G395" s="21">
        <v>1120</v>
      </c>
      <c r="H395" s="21">
        <v>709800000</v>
      </c>
      <c r="I395" s="21">
        <v>0</v>
      </c>
      <c r="J395" s="23" t="s">
        <v>98</v>
      </c>
      <c r="K395" s="24">
        <v>5600725</v>
      </c>
      <c r="L395" s="24">
        <v>5600725</v>
      </c>
      <c r="M395" s="24">
        <v>0</v>
      </c>
      <c r="N395" s="24">
        <f t="shared" si="44"/>
        <v>5600725</v>
      </c>
      <c r="O395" s="24">
        <v>1436780.2</v>
      </c>
      <c r="P395" s="24">
        <v>945436.94</v>
      </c>
      <c r="Q395" s="24">
        <v>51087.3</v>
      </c>
      <c r="R395" s="24">
        <v>1483125</v>
      </c>
      <c r="S395" s="24">
        <v>1483125</v>
      </c>
      <c r="T395" s="24">
        <v>1684295.56</v>
      </c>
      <c r="U395" s="24">
        <v>1684295.56</v>
      </c>
      <c r="V395" s="24">
        <v>0</v>
      </c>
      <c r="W395" s="24">
        <f t="shared" si="45"/>
        <v>1684295.5600000005</v>
      </c>
      <c r="X395" s="25">
        <f t="shared" si="37"/>
        <v>0.26480946663155219</v>
      </c>
      <c r="Y395" s="25">
        <f t="shared" si="38"/>
        <v>0.26480946663155219</v>
      </c>
      <c r="Z395" s="25">
        <f t="shared" si="39"/>
        <v>0.434462402635373</v>
      </c>
      <c r="AA395" s="25">
        <f t="shared" si="40"/>
        <v>0.69927186926692519</v>
      </c>
    </row>
    <row r="396" spans="1:27" ht="16" customHeight="1" outlineLevel="2" x14ac:dyDescent="0.35">
      <c r="A396" s="21" t="s">
        <v>337</v>
      </c>
      <c r="B396" s="21" t="s">
        <v>31</v>
      </c>
      <c r="C396" s="21">
        <v>2</v>
      </c>
      <c r="D396" s="21" t="s">
        <v>247</v>
      </c>
      <c r="E396" s="21" t="s">
        <v>33</v>
      </c>
      <c r="F396" s="22" t="s">
        <v>34</v>
      </c>
      <c r="G396" s="21">
        <v>1120</v>
      </c>
      <c r="H396" s="21">
        <v>709800000</v>
      </c>
      <c r="I396" s="21">
        <v>0</v>
      </c>
      <c r="J396" s="23" t="s">
        <v>248</v>
      </c>
      <c r="K396" s="24">
        <v>690105</v>
      </c>
      <c r="L396" s="24">
        <v>690105</v>
      </c>
      <c r="M396" s="24">
        <v>0</v>
      </c>
      <c r="N396" s="24">
        <f t="shared" si="44"/>
        <v>690105</v>
      </c>
      <c r="O396" s="24">
        <v>0</v>
      </c>
      <c r="P396" s="24">
        <v>633252</v>
      </c>
      <c r="Q396" s="24">
        <v>0</v>
      </c>
      <c r="R396" s="24">
        <v>0</v>
      </c>
      <c r="S396" s="24">
        <v>0</v>
      </c>
      <c r="T396" s="24">
        <v>56853</v>
      </c>
      <c r="U396" s="24">
        <v>56853</v>
      </c>
      <c r="V396" s="24">
        <v>0</v>
      </c>
      <c r="W396" s="24">
        <f t="shared" si="45"/>
        <v>56853</v>
      </c>
      <c r="X396" s="25">
        <f t="shared" si="37"/>
        <v>0</v>
      </c>
      <c r="Y396" s="25">
        <f t="shared" si="38"/>
        <v>0</v>
      </c>
      <c r="Z396" s="25">
        <f t="shared" si="39"/>
        <v>0.91761688438715849</v>
      </c>
      <c r="AA396" s="25">
        <f t="shared" si="40"/>
        <v>0.91761688438715849</v>
      </c>
    </row>
    <row r="397" spans="1:27" ht="16" customHeight="1" outlineLevel="2" x14ac:dyDescent="0.35">
      <c r="A397" s="21" t="s">
        <v>337</v>
      </c>
      <c r="B397" s="21" t="s">
        <v>31</v>
      </c>
      <c r="C397" s="21">
        <v>2</v>
      </c>
      <c r="D397" s="21" t="s">
        <v>249</v>
      </c>
      <c r="E397" s="21" t="s">
        <v>33</v>
      </c>
      <c r="F397" s="22" t="s">
        <v>34</v>
      </c>
      <c r="G397" s="21">
        <v>1120</v>
      </c>
      <c r="H397" s="21">
        <v>709800000</v>
      </c>
      <c r="I397" s="21">
        <v>0</v>
      </c>
      <c r="J397" s="23" t="s">
        <v>250</v>
      </c>
      <c r="K397" s="24">
        <v>190240</v>
      </c>
      <c r="L397" s="24">
        <v>190240</v>
      </c>
      <c r="M397" s="24">
        <v>0</v>
      </c>
      <c r="N397" s="24">
        <f t="shared" si="44"/>
        <v>190240</v>
      </c>
      <c r="O397" s="24">
        <v>0</v>
      </c>
      <c r="P397" s="24">
        <v>0</v>
      </c>
      <c r="Q397" s="24">
        <v>0</v>
      </c>
      <c r="R397" s="24">
        <v>0</v>
      </c>
      <c r="S397" s="24">
        <v>0</v>
      </c>
      <c r="T397" s="24">
        <v>190240</v>
      </c>
      <c r="U397" s="24">
        <v>190240</v>
      </c>
      <c r="V397" s="24">
        <v>0</v>
      </c>
      <c r="W397" s="24">
        <f t="shared" si="45"/>
        <v>190240</v>
      </c>
      <c r="X397" s="25">
        <f t="shared" si="37"/>
        <v>0</v>
      </c>
      <c r="Y397" s="25">
        <f t="shared" si="38"/>
        <v>0</v>
      </c>
      <c r="Z397" s="25">
        <f t="shared" si="39"/>
        <v>0</v>
      </c>
      <c r="AA397" s="25">
        <f t="shared" si="40"/>
        <v>0</v>
      </c>
    </row>
    <row r="398" spans="1:27" ht="16" customHeight="1" outlineLevel="2" x14ac:dyDescent="0.35">
      <c r="A398" s="21" t="s">
        <v>337</v>
      </c>
      <c r="B398" s="21" t="s">
        <v>31</v>
      </c>
      <c r="C398" s="21">
        <v>2</v>
      </c>
      <c r="D398" s="21" t="s">
        <v>99</v>
      </c>
      <c r="E398" s="21" t="s">
        <v>33</v>
      </c>
      <c r="F398" s="22" t="s">
        <v>34</v>
      </c>
      <c r="G398" s="21">
        <v>1120</v>
      </c>
      <c r="H398" s="21">
        <v>709800000</v>
      </c>
      <c r="I398" s="21">
        <v>0</v>
      </c>
      <c r="J398" s="23" t="s">
        <v>100</v>
      </c>
      <c r="K398" s="24">
        <v>1541574</v>
      </c>
      <c r="L398" s="24">
        <v>1541574</v>
      </c>
      <c r="M398" s="24">
        <v>0</v>
      </c>
      <c r="N398" s="24">
        <f t="shared" si="44"/>
        <v>1541574</v>
      </c>
      <c r="O398" s="24">
        <v>0</v>
      </c>
      <c r="P398" s="24">
        <v>384878</v>
      </c>
      <c r="Q398" s="24">
        <v>0</v>
      </c>
      <c r="R398" s="24">
        <v>0</v>
      </c>
      <c r="S398" s="24">
        <v>0</v>
      </c>
      <c r="T398" s="24">
        <v>1156696</v>
      </c>
      <c r="U398" s="24">
        <v>1156696</v>
      </c>
      <c r="V398" s="24">
        <v>0</v>
      </c>
      <c r="W398" s="24">
        <f t="shared" si="45"/>
        <v>1156696</v>
      </c>
      <c r="X398" s="25">
        <f t="shared" ref="X398:X461" si="46">IFERROR(($R398/$L398),0)</f>
        <v>0</v>
      </c>
      <c r="Y398" s="25">
        <f t="shared" ref="Y398:Y461" si="47">IFERROR(($R398/$N398),0)</f>
        <v>0</v>
      </c>
      <c r="Z398" s="25">
        <f t="shared" ref="Z398:Z461" si="48">IFERROR((($O398+$P398+$Q398)/$N398),0)</f>
        <v>0.24966560152156173</v>
      </c>
      <c r="AA398" s="25">
        <f t="shared" ref="AA398:AA461" si="49">$Y398+$Z398</f>
        <v>0.24966560152156173</v>
      </c>
    </row>
    <row r="399" spans="1:27" ht="16" customHeight="1" outlineLevel="2" x14ac:dyDescent="0.35">
      <c r="A399" s="21" t="s">
        <v>337</v>
      </c>
      <c r="B399" s="21" t="s">
        <v>31</v>
      </c>
      <c r="C399" s="21">
        <v>2</v>
      </c>
      <c r="D399" s="21" t="s">
        <v>251</v>
      </c>
      <c r="E399" s="21" t="s">
        <v>33</v>
      </c>
      <c r="F399" s="22" t="s">
        <v>34</v>
      </c>
      <c r="G399" s="21">
        <v>1120</v>
      </c>
      <c r="H399" s="21">
        <v>709800000</v>
      </c>
      <c r="I399" s="21">
        <v>0</v>
      </c>
      <c r="J399" s="23" t="s">
        <v>252</v>
      </c>
      <c r="K399" s="24">
        <v>96000</v>
      </c>
      <c r="L399" s="24">
        <v>96000</v>
      </c>
      <c r="M399" s="24">
        <v>0</v>
      </c>
      <c r="N399" s="24">
        <f t="shared" si="44"/>
        <v>96000</v>
      </c>
      <c r="O399" s="24">
        <v>0</v>
      </c>
      <c r="P399" s="24">
        <v>0</v>
      </c>
      <c r="Q399" s="24">
        <v>0</v>
      </c>
      <c r="R399" s="24">
        <v>0</v>
      </c>
      <c r="S399" s="24">
        <v>0</v>
      </c>
      <c r="T399" s="24">
        <v>0</v>
      </c>
      <c r="U399" s="24">
        <v>96000</v>
      </c>
      <c r="V399" s="24">
        <v>0</v>
      </c>
      <c r="W399" s="24">
        <f t="shared" si="45"/>
        <v>96000</v>
      </c>
      <c r="X399" s="25">
        <f t="shared" si="46"/>
        <v>0</v>
      </c>
      <c r="Y399" s="25">
        <f t="shared" si="47"/>
        <v>0</v>
      </c>
      <c r="Z399" s="25">
        <f t="shared" si="48"/>
        <v>0</v>
      </c>
      <c r="AA399" s="25">
        <f t="shared" si="49"/>
        <v>0</v>
      </c>
    </row>
    <row r="400" spans="1:27" ht="16" customHeight="1" outlineLevel="2" x14ac:dyDescent="0.35">
      <c r="A400" s="21" t="s">
        <v>337</v>
      </c>
      <c r="B400" s="21" t="s">
        <v>31</v>
      </c>
      <c r="C400" s="21">
        <v>2</v>
      </c>
      <c r="D400" s="21" t="s">
        <v>101</v>
      </c>
      <c r="E400" s="21" t="s">
        <v>33</v>
      </c>
      <c r="F400" s="22" t="s">
        <v>34</v>
      </c>
      <c r="G400" s="21">
        <v>1120</v>
      </c>
      <c r="H400" s="21">
        <v>709800000</v>
      </c>
      <c r="I400" s="21">
        <v>0</v>
      </c>
      <c r="J400" s="23" t="s">
        <v>102</v>
      </c>
      <c r="K400" s="24">
        <v>16265476</v>
      </c>
      <c r="L400" s="24">
        <v>16265476</v>
      </c>
      <c r="M400" s="24">
        <v>0</v>
      </c>
      <c r="N400" s="24">
        <f t="shared" si="44"/>
        <v>16265476</v>
      </c>
      <c r="O400" s="24">
        <v>1704609</v>
      </c>
      <c r="P400" s="24">
        <v>0</v>
      </c>
      <c r="Q400" s="24">
        <v>0</v>
      </c>
      <c r="R400" s="24">
        <v>0</v>
      </c>
      <c r="S400" s="24">
        <v>0</v>
      </c>
      <c r="T400" s="24">
        <v>9361760</v>
      </c>
      <c r="U400" s="24">
        <v>14560867</v>
      </c>
      <c r="V400" s="24">
        <v>0</v>
      </c>
      <c r="W400" s="24">
        <f t="shared" si="45"/>
        <v>14560867</v>
      </c>
      <c r="X400" s="25">
        <f t="shared" si="46"/>
        <v>0</v>
      </c>
      <c r="Y400" s="25">
        <f t="shared" si="47"/>
        <v>0</v>
      </c>
      <c r="Z400" s="25">
        <f t="shared" si="48"/>
        <v>0.10479920784365609</v>
      </c>
      <c r="AA400" s="25">
        <f t="shared" si="49"/>
        <v>0.10479920784365609</v>
      </c>
    </row>
    <row r="401" spans="1:27" ht="16" customHeight="1" outlineLevel="2" x14ac:dyDescent="0.35">
      <c r="A401" s="21" t="s">
        <v>337</v>
      </c>
      <c r="B401" s="21" t="s">
        <v>31</v>
      </c>
      <c r="C401" s="21">
        <v>2</v>
      </c>
      <c r="D401" s="21" t="s">
        <v>253</v>
      </c>
      <c r="E401" s="21" t="s">
        <v>33</v>
      </c>
      <c r="F401" s="22" t="s">
        <v>34</v>
      </c>
      <c r="G401" s="21">
        <v>1120</v>
      </c>
      <c r="H401" s="21">
        <v>709800000</v>
      </c>
      <c r="I401" s="21">
        <v>0</v>
      </c>
      <c r="J401" s="23" t="s">
        <v>254</v>
      </c>
      <c r="K401" s="24">
        <v>97271</v>
      </c>
      <c r="L401" s="24">
        <v>97271</v>
      </c>
      <c r="M401" s="24">
        <v>0</v>
      </c>
      <c r="N401" s="24">
        <f t="shared" si="44"/>
        <v>97271</v>
      </c>
      <c r="O401" s="24">
        <v>0</v>
      </c>
      <c r="P401" s="24">
        <v>0</v>
      </c>
      <c r="Q401" s="24">
        <v>0</v>
      </c>
      <c r="R401" s="24">
        <v>0</v>
      </c>
      <c r="S401" s="24">
        <v>0</v>
      </c>
      <c r="T401" s="24">
        <v>0</v>
      </c>
      <c r="U401" s="24">
        <v>97271</v>
      </c>
      <c r="V401" s="24">
        <v>0</v>
      </c>
      <c r="W401" s="24">
        <f t="shared" si="45"/>
        <v>97271</v>
      </c>
      <c r="X401" s="25">
        <f t="shared" si="46"/>
        <v>0</v>
      </c>
      <c r="Y401" s="25">
        <f t="shared" si="47"/>
        <v>0</v>
      </c>
      <c r="Z401" s="25">
        <f t="shared" si="48"/>
        <v>0</v>
      </c>
      <c r="AA401" s="25">
        <f t="shared" si="49"/>
        <v>0</v>
      </c>
    </row>
    <row r="402" spans="1:27" ht="16" customHeight="1" outlineLevel="2" x14ac:dyDescent="0.35">
      <c r="A402" s="21" t="s">
        <v>337</v>
      </c>
      <c r="B402" s="21" t="s">
        <v>31</v>
      </c>
      <c r="C402" s="21">
        <v>2</v>
      </c>
      <c r="D402" s="21" t="s">
        <v>103</v>
      </c>
      <c r="E402" s="21" t="s">
        <v>33</v>
      </c>
      <c r="F402" s="22" t="s">
        <v>34</v>
      </c>
      <c r="G402" s="21">
        <v>1120</v>
      </c>
      <c r="H402" s="21">
        <v>709800000</v>
      </c>
      <c r="I402" s="21">
        <v>0</v>
      </c>
      <c r="J402" s="23" t="s">
        <v>104</v>
      </c>
      <c r="K402" s="24">
        <v>34953765</v>
      </c>
      <c r="L402" s="24">
        <v>34953765</v>
      </c>
      <c r="M402" s="24">
        <v>0</v>
      </c>
      <c r="N402" s="24">
        <f t="shared" si="44"/>
        <v>34953765</v>
      </c>
      <c r="O402" s="24">
        <v>3600570</v>
      </c>
      <c r="P402" s="24">
        <v>22006858.300000001</v>
      </c>
      <c r="Q402" s="24">
        <v>0</v>
      </c>
      <c r="R402" s="24">
        <v>0</v>
      </c>
      <c r="S402" s="24">
        <v>0</v>
      </c>
      <c r="T402" s="24">
        <v>1346336.7</v>
      </c>
      <c r="U402" s="24">
        <v>9346336.6999999993</v>
      </c>
      <c r="V402" s="24">
        <v>0</v>
      </c>
      <c r="W402" s="24">
        <f t="shared" si="45"/>
        <v>9346336.6999999993</v>
      </c>
      <c r="X402" s="25">
        <f t="shared" si="46"/>
        <v>0</v>
      </c>
      <c r="Y402" s="25">
        <f t="shared" si="47"/>
        <v>0</v>
      </c>
      <c r="Z402" s="25">
        <f t="shared" si="48"/>
        <v>0.73260858451156841</v>
      </c>
      <c r="AA402" s="25">
        <f t="shared" si="49"/>
        <v>0.73260858451156841</v>
      </c>
    </row>
    <row r="403" spans="1:27" ht="16" customHeight="1" outlineLevel="2" x14ac:dyDescent="0.35">
      <c r="A403" s="21" t="s">
        <v>337</v>
      </c>
      <c r="B403" s="21" t="s">
        <v>31</v>
      </c>
      <c r="C403" s="21">
        <v>2</v>
      </c>
      <c r="D403" s="21" t="s">
        <v>255</v>
      </c>
      <c r="E403" s="21" t="s">
        <v>33</v>
      </c>
      <c r="F403" s="22" t="s">
        <v>34</v>
      </c>
      <c r="G403" s="21">
        <v>1120</v>
      </c>
      <c r="H403" s="21">
        <v>709800000</v>
      </c>
      <c r="I403" s="21">
        <v>0</v>
      </c>
      <c r="J403" s="23" t="s">
        <v>256</v>
      </c>
      <c r="K403" s="24">
        <v>2127100</v>
      </c>
      <c r="L403" s="24">
        <v>2127100</v>
      </c>
      <c r="M403" s="24">
        <v>0</v>
      </c>
      <c r="N403" s="24">
        <f t="shared" si="44"/>
        <v>2127100</v>
      </c>
      <c r="O403" s="24">
        <v>2034901</v>
      </c>
      <c r="P403" s="24">
        <v>0</v>
      </c>
      <c r="Q403" s="24">
        <v>0</v>
      </c>
      <c r="R403" s="24">
        <v>0</v>
      </c>
      <c r="S403" s="24">
        <v>0</v>
      </c>
      <c r="T403" s="24">
        <v>92199</v>
      </c>
      <c r="U403" s="24">
        <v>92199</v>
      </c>
      <c r="V403" s="24">
        <v>0</v>
      </c>
      <c r="W403" s="24">
        <f t="shared" si="45"/>
        <v>92199</v>
      </c>
      <c r="X403" s="25">
        <f t="shared" si="46"/>
        <v>0</v>
      </c>
      <c r="Y403" s="25">
        <f t="shared" si="47"/>
        <v>0</v>
      </c>
      <c r="Z403" s="25">
        <f t="shared" si="48"/>
        <v>0.95665507028348451</v>
      </c>
      <c r="AA403" s="25">
        <f t="shared" si="49"/>
        <v>0.95665507028348451</v>
      </c>
    </row>
    <row r="404" spans="1:27" ht="16" customHeight="1" outlineLevel="2" x14ac:dyDescent="0.35">
      <c r="A404" s="21" t="s">
        <v>337</v>
      </c>
      <c r="B404" s="21" t="s">
        <v>31</v>
      </c>
      <c r="C404" s="21">
        <v>2</v>
      </c>
      <c r="D404" s="21" t="s">
        <v>257</v>
      </c>
      <c r="E404" s="21" t="s">
        <v>33</v>
      </c>
      <c r="F404" s="22" t="s">
        <v>34</v>
      </c>
      <c r="G404" s="21">
        <v>1120</v>
      </c>
      <c r="H404" s="21">
        <v>709800000</v>
      </c>
      <c r="I404" s="21">
        <v>0</v>
      </c>
      <c r="J404" s="23" t="s">
        <v>258</v>
      </c>
      <c r="K404" s="24">
        <v>78508440</v>
      </c>
      <c r="L404" s="24">
        <v>78508440</v>
      </c>
      <c r="M404" s="24">
        <v>0</v>
      </c>
      <c r="N404" s="24">
        <f t="shared" si="44"/>
        <v>78508440</v>
      </c>
      <c r="O404" s="24">
        <v>0</v>
      </c>
      <c r="P404" s="24">
        <v>17725442.940000001</v>
      </c>
      <c r="Q404" s="24">
        <v>0</v>
      </c>
      <c r="R404" s="24">
        <v>28363033.239999998</v>
      </c>
      <c r="S404" s="24">
        <v>15601614</v>
      </c>
      <c r="T404" s="24">
        <v>12336192.82</v>
      </c>
      <c r="U404" s="24">
        <v>32419963.82</v>
      </c>
      <c r="V404" s="24">
        <v>0</v>
      </c>
      <c r="W404" s="24">
        <f t="shared" si="45"/>
        <v>32419963.82</v>
      </c>
      <c r="X404" s="25">
        <f t="shared" si="46"/>
        <v>0.36127368267666504</v>
      </c>
      <c r="Y404" s="25">
        <f t="shared" si="47"/>
        <v>0.36127368267666504</v>
      </c>
      <c r="Z404" s="25">
        <f t="shared" si="48"/>
        <v>0.22577754621031829</v>
      </c>
      <c r="AA404" s="25">
        <f t="shared" si="49"/>
        <v>0.58705122888698336</v>
      </c>
    </row>
    <row r="405" spans="1:27" ht="16" customHeight="1" outlineLevel="2" x14ac:dyDescent="0.35">
      <c r="A405" s="21" t="s">
        <v>337</v>
      </c>
      <c r="B405" s="21" t="s">
        <v>31</v>
      </c>
      <c r="C405" s="21">
        <v>2</v>
      </c>
      <c r="D405" s="21" t="s">
        <v>259</v>
      </c>
      <c r="E405" s="21" t="s">
        <v>33</v>
      </c>
      <c r="F405" s="22" t="s">
        <v>34</v>
      </c>
      <c r="G405" s="21">
        <v>1120</v>
      </c>
      <c r="H405" s="21">
        <v>709800000</v>
      </c>
      <c r="I405" s="21">
        <v>0</v>
      </c>
      <c r="J405" s="23" t="s">
        <v>260</v>
      </c>
      <c r="K405" s="24">
        <v>5000059</v>
      </c>
      <c r="L405" s="24">
        <v>5000059</v>
      </c>
      <c r="M405" s="24">
        <v>0</v>
      </c>
      <c r="N405" s="24">
        <f t="shared" si="44"/>
        <v>5000059</v>
      </c>
      <c r="O405" s="24">
        <v>0</v>
      </c>
      <c r="P405" s="24">
        <v>0</v>
      </c>
      <c r="Q405" s="24">
        <v>0</v>
      </c>
      <c r="R405" s="24">
        <v>0</v>
      </c>
      <c r="S405" s="24">
        <v>0</v>
      </c>
      <c r="T405" s="24">
        <v>5000059</v>
      </c>
      <c r="U405" s="24">
        <v>5000059</v>
      </c>
      <c r="V405" s="24">
        <v>0</v>
      </c>
      <c r="W405" s="24">
        <f t="shared" si="45"/>
        <v>5000059</v>
      </c>
      <c r="X405" s="25">
        <f t="shared" si="46"/>
        <v>0</v>
      </c>
      <c r="Y405" s="25">
        <f t="shared" si="47"/>
        <v>0</v>
      </c>
      <c r="Z405" s="25">
        <f t="shared" si="48"/>
        <v>0</v>
      </c>
      <c r="AA405" s="25">
        <f t="shared" si="49"/>
        <v>0</v>
      </c>
    </row>
    <row r="406" spans="1:27" ht="16" customHeight="1" outlineLevel="2" x14ac:dyDescent="0.35">
      <c r="A406" s="21" t="s">
        <v>337</v>
      </c>
      <c r="B406" s="21" t="s">
        <v>31</v>
      </c>
      <c r="C406" s="21">
        <v>2</v>
      </c>
      <c r="D406" s="21" t="s">
        <v>341</v>
      </c>
      <c r="E406" s="21" t="s">
        <v>33</v>
      </c>
      <c r="F406" s="22" t="s">
        <v>34</v>
      </c>
      <c r="G406" s="21">
        <v>1120</v>
      </c>
      <c r="H406" s="21">
        <v>709800000</v>
      </c>
      <c r="I406" s="21">
        <v>0</v>
      </c>
      <c r="J406" s="23" t="s">
        <v>342</v>
      </c>
      <c r="K406" s="24">
        <v>1072619</v>
      </c>
      <c r="L406" s="24">
        <v>1072619</v>
      </c>
      <c r="M406" s="24">
        <v>0</v>
      </c>
      <c r="N406" s="24">
        <f t="shared" si="44"/>
        <v>1072619</v>
      </c>
      <c r="O406" s="24">
        <v>0</v>
      </c>
      <c r="P406" s="24">
        <v>919368</v>
      </c>
      <c r="Q406" s="24">
        <v>49087.199999999997</v>
      </c>
      <c r="R406" s="24">
        <v>0</v>
      </c>
      <c r="S406" s="24">
        <v>0</v>
      </c>
      <c r="T406" s="24">
        <v>0</v>
      </c>
      <c r="U406" s="24">
        <v>104163.8</v>
      </c>
      <c r="V406" s="24">
        <v>0</v>
      </c>
      <c r="W406" s="24">
        <f t="shared" si="45"/>
        <v>104163.80000000005</v>
      </c>
      <c r="X406" s="25">
        <f t="shared" si="46"/>
        <v>0</v>
      </c>
      <c r="Y406" s="25">
        <f t="shared" si="47"/>
        <v>0</v>
      </c>
      <c r="Z406" s="25">
        <f t="shared" si="48"/>
        <v>0.90288835084964925</v>
      </c>
      <c r="AA406" s="25">
        <f t="shared" si="49"/>
        <v>0.90288835084964925</v>
      </c>
    </row>
    <row r="407" spans="1:27" ht="16" customHeight="1" outlineLevel="2" x14ac:dyDescent="0.35">
      <c r="A407" s="21" t="s">
        <v>337</v>
      </c>
      <c r="B407" s="21" t="s">
        <v>31</v>
      </c>
      <c r="C407" s="21">
        <v>2</v>
      </c>
      <c r="D407" s="21" t="s">
        <v>105</v>
      </c>
      <c r="E407" s="21" t="s">
        <v>33</v>
      </c>
      <c r="F407" s="22" t="s">
        <v>34</v>
      </c>
      <c r="G407" s="21">
        <v>1120</v>
      </c>
      <c r="H407" s="21">
        <v>709800000</v>
      </c>
      <c r="I407" s="21">
        <v>0</v>
      </c>
      <c r="J407" s="23" t="s">
        <v>106</v>
      </c>
      <c r="K407" s="24">
        <v>1550150</v>
      </c>
      <c r="L407" s="24">
        <v>1550150</v>
      </c>
      <c r="M407" s="24">
        <v>0</v>
      </c>
      <c r="N407" s="24">
        <f t="shared" si="44"/>
        <v>1550150</v>
      </c>
      <c r="O407" s="24">
        <v>0</v>
      </c>
      <c r="P407" s="24">
        <v>0</v>
      </c>
      <c r="Q407" s="24">
        <v>0</v>
      </c>
      <c r="R407" s="24">
        <v>0</v>
      </c>
      <c r="S407" s="24">
        <v>0</v>
      </c>
      <c r="T407" s="24">
        <v>1550150</v>
      </c>
      <c r="U407" s="24">
        <v>1550150</v>
      </c>
      <c r="V407" s="24">
        <v>0</v>
      </c>
      <c r="W407" s="24">
        <f t="shared" si="45"/>
        <v>1550150</v>
      </c>
      <c r="X407" s="25">
        <f t="shared" si="46"/>
        <v>0</v>
      </c>
      <c r="Y407" s="25">
        <f t="shared" si="47"/>
        <v>0</v>
      </c>
      <c r="Z407" s="25">
        <f t="shared" si="48"/>
        <v>0</v>
      </c>
      <c r="AA407" s="25">
        <f t="shared" si="49"/>
        <v>0</v>
      </c>
    </row>
    <row r="408" spans="1:27" ht="16" customHeight="1" outlineLevel="2" x14ac:dyDescent="0.35">
      <c r="A408" s="21" t="s">
        <v>346</v>
      </c>
      <c r="B408" s="21" t="s">
        <v>31</v>
      </c>
      <c r="C408" s="21">
        <v>2</v>
      </c>
      <c r="D408" s="21" t="s">
        <v>101</v>
      </c>
      <c r="E408" s="21" t="s">
        <v>33</v>
      </c>
      <c r="F408" s="22" t="s">
        <v>34</v>
      </c>
      <c r="G408" s="21">
        <v>1120</v>
      </c>
      <c r="H408" s="21">
        <v>709600000</v>
      </c>
      <c r="I408" s="21">
        <v>0</v>
      </c>
      <c r="J408" s="23" t="s">
        <v>102</v>
      </c>
      <c r="K408" s="24">
        <v>748944</v>
      </c>
      <c r="L408" s="24">
        <v>748944</v>
      </c>
      <c r="M408" s="24">
        <v>0</v>
      </c>
      <c r="N408" s="24">
        <f t="shared" si="44"/>
        <v>748944</v>
      </c>
      <c r="O408" s="24">
        <v>0</v>
      </c>
      <c r="P408" s="24">
        <v>0</v>
      </c>
      <c r="Q408" s="24">
        <v>0</v>
      </c>
      <c r="R408" s="24">
        <v>0</v>
      </c>
      <c r="S408" s="24">
        <v>0</v>
      </c>
      <c r="T408" s="24">
        <v>748944</v>
      </c>
      <c r="U408" s="24">
        <v>748944</v>
      </c>
      <c r="V408" s="24">
        <v>0</v>
      </c>
      <c r="W408" s="24">
        <f t="shared" si="45"/>
        <v>748944</v>
      </c>
      <c r="X408" s="25">
        <f t="shared" si="46"/>
        <v>0</v>
      </c>
      <c r="Y408" s="25">
        <f t="shared" si="47"/>
        <v>0</v>
      </c>
      <c r="Z408" s="25">
        <f t="shared" si="48"/>
        <v>0</v>
      </c>
      <c r="AA408" s="25">
        <f t="shared" si="49"/>
        <v>0</v>
      </c>
    </row>
    <row r="409" spans="1:27" ht="16" customHeight="1" outlineLevel="2" x14ac:dyDescent="0.35">
      <c r="A409" s="21" t="s">
        <v>346</v>
      </c>
      <c r="B409" s="21" t="s">
        <v>31</v>
      </c>
      <c r="C409" s="21">
        <v>2</v>
      </c>
      <c r="D409" s="21" t="s">
        <v>103</v>
      </c>
      <c r="E409" s="21" t="s">
        <v>33</v>
      </c>
      <c r="F409" s="22" t="s">
        <v>34</v>
      </c>
      <c r="G409" s="21">
        <v>1120</v>
      </c>
      <c r="H409" s="21">
        <v>709600000</v>
      </c>
      <c r="I409" s="21">
        <v>0</v>
      </c>
      <c r="J409" s="23" t="s">
        <v>104</v>
      </c>
      <c r="K409" s="24">
        <v>703637</v>
      </c>
      <c r="L409" s="24">
        <v>703637</v>
      </c>
      <c r="M409" s="24">
        <v>0</v>
      </c>
      <c r="N409" s="24">
        <f t="shared" si="44"/>
        <v>703637</v>
      </c>
      <c r="O409" s="24">
        <v>0</v>
      </c>
      <c r="P409" s="24">
        <v>0</v>
      </c>
      <c r="Q409" s="24">
        <v>0</v>
      </c>
      <c r="R409" s="24">
        <v>0</v>
      </c>
      <c r="S409" s="24">
        <v>0</v>
      </c>
      <c r="T409" s="24">
        <v>703637</v>
      </c>
      <c r="U409" s="24">
        <v>703637</v>
      </c>
      <c r="V409" s="24">
        <v>0</v>
      </c>
      <c r="W409" s="24">
        <f t="shared" si="45"/>
        <v>703637</v>
      </c>
      <c r="X409" s="25">
        <f t="shared" si="46"/>
        <v>0</v>
      </c>
      <c r="Y409" s="25">
        <f t="shared" si="47"/>
        <v>0</v>
      </c>
      <c r="Z409" s="25">
        <f t="shared" si="48"/>
        <v>0</v>
      </c>
      <c r="AA409" s="25">
        <f t="shared" si="49"/>
        <v>0</v>
      </c>
    </row>
    <row r="410" spans="1:27" ht="16" customHeight="1" outlineLevel="1" x14ac:dyDescent="0.35">
      <c r="A410" s="40"/>
      <c r="B410" s="40"/>
      <c r="C410" s="40" t="s">
        <v>471</v>
      </c>
      <c r="D410" s="40"/>
      <c r="E410" s="40"/>
      <c r="F410" s="41"/>
      <c r="G410" s="40"/>
      <c r="H410" s="40"/>
      <c r="I410" s="40"/>
      <c r="J410" s="42"/>
      <c r="K410" s="43">
        <f t="shared" ref="K410:W410" si="50">SUBTOTAL(9,K342:K409)</f>
        <v>1090925715</v>
      </c>
      <c r="L410" s="43">
        <f t="shared" si="50"/>
        <v>1090925715</v>
      </c>
      <c r="M410" s="43">
        <f t="shared" si="50"/>
        <v>-13031538</v>
      </c>
      <c r="N410" s="43">
        <f t="shared" si="50"/>
        <v>1090925715</v>
      </c>
      <c r="O410" s="43">
        <f t="shared" si="50"/>
        <v>148504770.03</v>
      </c>
      <c r="P410" s="43">
        <f t="shared" si="50"/>
        <v>164325651.72999999</v>
      </c>
      <c r="Q410" s="43">
        <f t="shared" si="50"/>
        <v>964375.67</v>
      </c>
      <c r="R410" s="43">
        <f t="shared" si="50"/>
        <v>118143007.69999999</v>
      </c>
      <c r="S410" s="43">
        <f t="shared" si="50"/>
        <v>105179996.45999999</v>
      </c>
      <c r="T410" s="43">
        <f t="shared" si="50"/>
        <v>382284403.04999995</v>
      </c>
      <c r="U410" s="43">
        <f t="shared" si="50"/>
        <v>658987909.87</v>
      </c>
      <c r="V410" s="43">
        <f t="shared" si="50"/>
        <v>0</v>
      </c>
      <c r="W410" s="43">
        <f t="shared" si="50"/>
        <v>658987909.87</v>
      </c>
      <c r="X410" s="44">
        <f t="shared" si="46"/>
        <v>0.10829610676103642</v>
      </c>
      <c r="Y410" s="44">
        <f t="shared" si="47"/>
        <v>0.10829610676103642</v>
      </c>
      <c r="Z410" s="44">
        <f t="shared" si="48"/>
        <v>0.28764084769053228</v>
      </c>
      <c r="AA410" s="44">
        <f t="shared" si="49"/>
        <v>0.39593695445156868</v>
      </c>
    </row>
    <row r="411" spans="1:27" ht="16" customHeight="1" outlineLevel="2" x14ac:dyDescent="0.35">
      <c r="A411" s="21" t="s">
        <v>30</v>
      </c>
      <c r="B411" s="21" t="s">
        <v>31</v>
      </c>
      <c r="C411" s="21">
        <v>5</v>
      </c>
      <c r="D411" s="21" t="s">
        <v>107</v>
      </c>
      <c r="E411" s="21" t="s">
        <v>33</v>
      </c>
      <c r="F411" s="22">
        <v>280</v>
      </c>
      <c r="G411" s="21">
        <v>2210</v>
      </c>
      <c r="H411" s="21">
        <v>709800000</v>
      </c>
      <c r="I411" s="21">
        <v>0</v>
      </c>
      <c r="J411" s="23" t="s">
        <v>108</v>
      </c>
      <c r="K411" s="24">
        <v>9736451</v>
      </c>
      <c r="L411" s="24">
        <v>6426182</v>
      </c>
      <c r="M411" s="24">
        <v>0</v>
      </c>
      <c r="N411" s="24">
        <f t="shared" ref="N411:N450" si="51">$L411</f>
        <v>6426182</v>
      </c>
      <c r="O411" s="24">
        <v>0</v>
      </c>
      <c r="P411" s="24">
        <v>271200</v>
      </c>
      <c r="Q411" s="24">
        <v>1028684.2</v>
      </c>
      <c r="R411" s="24">
        <v>0</v>
      </c>
      <c r="S411" s="24">
        <v>0</v>
      </c>
      <c r="T411" s="24">
        <v>5126297.8</v>
      </c>
      <c r="U411" s="24">
        <v>5126297.8</v>
      </c>
      <c r="V411" s="24">
        <v>0</v>
      </c>
      <c r="W411" s="24">
        <f t="shared" ref="W411:W450" si="52">$N411-($O411+$P411+$Q411+$R411+$V411)</f>
        <v>5126297.8</v>
      </c>
      <c r="X411" s="25">
        <f t="shared" si="46"/>
        <v>0</v>
      </c>
      <c r="Y411" s="25">
        <f t="shared" si="47"/>
        <v>0</v>
      </c>
      <c r="Z411" s="25">
        <f t="shared" si="48"/>
        <v>0.20227939389204974</v>
      </c>
      <c r="AA411" s="25">
        <f t="shared" si="49"/>
        <v>0.20227939389204974</v>
      </c>
    </row>
    <row r="412" spans="1:27" ht="16" customHeight="1" outlineLevel="2" x14ac:dyDescent="0.35">
      <c r="A412" s="21" t="s">
        <v>30</v>
      </c>
      <c r="B412" s="21" t="s">
        <v>31</v>
      </c>
      <c r="C412" s="21">
        <v>5</v>
      </c>
      <c r="D412" s="21" t="s">
        <v>109</v>
      </c>
      <c r="E412" s="21" t="s">
        <v>33</v>
      </c>
      <c r="F412" s="22">
        <v>280</v>
      </c>
      <c r="G412" s="21">
        <v>2210</v>
      </c>
      <c r="H412" s="21">
        <v>709800000</v>
      </c>
      <c r="I412" s="21">
        <v>0</v>
      </c>
      <c r="J412" s="23" t="s">
        <v>110</v>
      </c>
      <c r="K412" s="24">
        <v>17434277</v>
      </c>
      <c r="L412" s="24">
        <v>16076351.199999999</v>
      </c>
      <c r="M412" s="24">
        <v>0</v>
      </c>
      <c r="N412" s="24">
        <f t="shared" si="51"/>
        <v>16076351.199999999</v>
      </c>
      <c r="O412" s="24">
        <v>2432200</v>
      </c>
      <c r="P412" s="24">
        <v>6921250</v>
      </c>
      <c r="Q412" s="24">
        <v>0</v>
      </c>
      <c r="R412" s="24">
        <v>0</v>
      </c>
      <c r="S412" s="24">
        <v>0</v>
      </c>
      <c r="T412" s="24">
        <v>6722901.2000000002</v>
      </c>
      <c r="U412" s="24">
        <v>6722901.2000000002</v>
      </c>
      <c r="V412" s="24">
        <v>0</v>
      </c>
      <c r="W412" s="24">
        <f t="shared" si="52"/>
        <v>6722901.1999999993</v>
      </c>
      <c r="X412" s="25">
        <f t="shared" si="46"/>
        <v>0</v>
      </c>
      <c r="Y412" s="25">
        <f t="shared" si="47"/>
        <v>0</v>
      </c>
      <c r="Z412" s="25">
        <f t="shared" si="48"/>
        <v>0.58181423655387676</v>
      </c>
      <c r="AA412" s="25">
        <f t="shared" si="49"/>
        <v>0.58181423655387676</v>
      </c>
    </row>
    <row r="413" spans="1:27" ht="16" customHeight="1" outlineLevel="2" x14ac:dyDescent="0.35">
      <c r="A413" s="21" t="s">
        <v>30</v>
      </c>
      <c r="B413" s="21" t="s">
        <v>31</v>
      </c>
      <c r="C413" s="21">
        <v>5</v>
      </c>
      <c r="D413" s="21" t="s">
        <v>111</v>
      </c>
      <c r="E413" s="21" t="s">
        <v>33</v>
      </c>
      <c r="F413" s="22">
        <v>280</v>
      </c>
      <c r="G413" s="21">
        <v>2210</v>
      </c>
      <c r="H413" s="21">
        <v>709800000</v>
      </c>
      <c r="I413" s="21">
        <v>0</v>
      </c>
      <c r="J413" s="23" t="s">
        <v>112</v>
      </c>
      <c r="K413" s="24">
        <v>5244673</v>
      </c>
      <c r="L413" s="24">
        <v>3017965</v>
      </c>
      <c r="M413" s="24">
        <v>0</v>
      </c>
      <c r="N413" s="24">
        <f t="shared" si="51"/>
        <v>3017965</v>
      </c>
      <c r="O413" s="24">
        <v>3006184</v>
      </c>
      <c r="P413" s="24">
        <v>0</v>
      </c>
      <c r="Q413" s="24">
        <v>0</v>
      </c>
      <c r="R413" s="24">
        <v>0</v>
      </c>
      <c r="S413" s="24">
        <v>0</v>
      </c>
      <c r="T413" s="24">
        <v>11781</v>
      </c>
      <c r="U413" s="24">
        <v>11781</v>
      </c>
      <c r="V413" s="24">
        <v>0</v>
      </c>
      <c r="W413" s="24">
        <f t="shared" si="52"/>
        <v>11781</v>
      </c>
      <c r="X413" s="25">
        <f t="shared" si="46"/>
        <v>0</v>
      </c>
      <c r="Y413" s="25">
        <f t="shared" si="47"/>
        <v>0</v>
      </c>
      <c r="Z413" s="25">
        <f t="shared" si="48"/>
        <v>0.99609637620051927</v>
      </c>
      <c r="AA413" s="25">
        <f t="shared" si="49"/>
        <v>0.99609637620051927</v>
      </c>
    </row>
    <row r="414" spans="1:27" ht="16" customHeight="1" outlineLevel="2" x14ac:dyDescent="0.35">
      <c r="A414" s="21" t="s">
        <v>30</v>
      </c>
      <c r="B414" s="21" t="s">
        <v>31</v>
      </c>
      <c r="C414" s="21">
        <v>5</v>
      </c>
      <c r="D414" s="21" t="s">
        <v>113</v>
      </c>
      <c r="E414" s="21" t="s">
        <v>33</v>
      </c>
      <c r="F414" s="22">
        <v>280</v>
      </c>
      <c r="G414" s="21">
        <v>2210</v>
      </c>
      <c r="H414" s="21">
        <v>709800000</v>
      </c>
      <c r="I414" s="21">
        <v>0</v>
      </c>
      <c r="J414" s="23" t="s">
        <v>114</v>
      </c>
      <c r="K414" s="24">
        <v>6923614</v>
      </c>
      <c r="L414" s="24">
        <v>6441216</v>
      </c>
      <c r="M414" s="24">
        <v>0</v>
      </c>
      <c r="N414" s="24">
        <f t="shared" si="51"/>
        <v>6441216</v>
      </c>
      <c r="O414" s="24">
        <v>4011129</v>
      </c>
      <c r="P414" s="24">
        <v>0</v>
      </c>
      <c r="Q414" s="24">
        <v>0</v>
      </c>
      <c r="R414" s="24">
        <v>468950</v>
      </c>
      <c r="S414" s="24">
        <v>0</v>
      </c>
      <c r="T414" s="24">
        <v>1961137</v>
      </c>
      <c r="U414" s="24">
        <v>1961137</v>
      </c>
      <c r="V414" s="24">
        <v>0</v>
      </c>
      <c r="W414" s="24">
        <f t="shared" si="52"/>
        <v>1961137</v>
      </c>
      <c r="X414" s="25">
        <f t="shared" si="46"/>
        <v>7.2804576030364457E-2</v>
      </c>
      <c r="Y414" s="25">
        <f t="shared" si="47"/>
        <v>7.2804576030364457E-2</v>
      </c>
      <c r="Z414" s="25">
        <f t="shared" si="48"/>
        <v>0.62272853448789789</v>
      </c>
      <c r="AA414" s="25">
        <f t="shared" si="49"/>
        <v>0.69553311051826239</v>
      </c>
    </row>
    <row r="415" spans="1:27" ht="16" customHeight="1" outlineLevel="2" x14ac:dyDescent="0.35">
      <c r="A415" s="21" t="s">
        <v>30</v>
      </c>
      <c r="B415" s="21" t="s">
        <v>31</v>
      </c>
      <c r="C415" s="21">
        <v>5</v>
      </c>
      <c r="D415" s="21" t="s">
        <v>115</v>
      </c>
      <c r="E415" s="21" t="s">
        <v>33</v>
      </c>
      <c r="F415" s="22">
        <v>280</v>
      </c>
      <c r="G415" s="21">
        <v>2240</v>
      </c>
      <c r="H415" s="21">
        <v>709800000</v>
      </c>
      <c r="I415" s="21">
        <v>0</v>
      </c>
      <c r="J415" s="23" t="s">
        <v>116</v>
      </c>
      <c r="K415" s="24">
        <v>69075923</v>
      </c>
      <c r="L415" s="24">
        <v>76453223.799999997</v>
      </c>
      <c r="M415" s="24">
        <v>0</v>
      </c>
      <c r="N415" s="24">
        <f t="shared" si="51"/>
        <v>76453223.799999997</v>
      </c>
      <c r="O415" s="24">
        <v>2436555</v>
      </c>
      <c r="P415" s="24">
        <v>2918331.22</v>
      </c>
      <c r="Q415" s="24">
        <v>0</v>
      </c>
      <c r="R415" s="24">
        <v>4388468</v>
      </c>
      <c r="S415" s="24">
        <v>4388468</v>
      </c>
      <c r="T415" s="24">
        <v>66709869.579999998</v>
      </c>
      <c r="U415" s="24">
        <v>66709869.579999998</v>
      </c>
      <c r="V415" s="24">
        <v>0</v>
      </c>
      <c r="W415" s="24">
        <f t="shared" si="52"/>
        <v>66709869.579999998</v>
      </c>
      <c r="X415" s="25">
        <f t="shared" si="46"/>
        <v>5.7400692631093472E-2</v>
      </c>
      <c r="Y415" s="25">
        <f t="shared" si="47"/>
        <v>5.7400692631093472E-2</v>
      </c>
      <c r="Z415" s="25">
        <f t="shared" si="48"/>
        <v>7.0041339708686048E-2</v>
      </c>
      <c r="AA415" s="25">
        <f t="shared" si="49"/>
        <v>0.12744203233977952</v>
      </c>
    </row>
    <row r="416" spans="1:27" ht="16" customHeight="1" outlineLevel="2" x14ac:dyDescent="0.35">
      <c r="A416" s="21" t="s">
        <v>189</v>
      </c>
      <c r="B416" s="21" t="s">
        <v>31</v>
      </c>
      <c r="C416" s="21">
        <v>5</v>
      </c>
      <c r="D416" s="21" t="s">
        <v>261</v>
      </c>
      <c r="E416" s="21" t="s">
        <v>33</v>
      </c>
      <c r="F416" s="22">
        <v>280</v>
      </c>
      <c r="G416" s="21">
        <v>2210</v>
      </c>
      <c r="H416" s="21">
        <v>709800000</v>
      </c>
      <c r="I416" s="21">
        <v>0</v>
      </c>
      <c r="J416" s="23" t="s">
        <v>262</v>
      </c>
      <c r="K416" s="24">
        <v>3468010</v>
      </c>
      <c r="L416" s="24">
        <v>3468010</v>
      </c>
      <c r="M416" s="24">
        <v>0</v>
      </c>
      <c r="N416" s="24">
        <f t="shared" si="51"/>
        <v>3468010</v>
      </c>
      <c r="O416" s="24">
        <v>0</v>
      </c>
      <c r="P416" s="24">
        <v>0</v>
      </c>
      <c r="Q416" s="24">
        <v>0</v>
      </c>
      <c r="R416" s="24">
        <v>0</v>
      </c>
      <c r="S416" s="24">
        <v>0</v>
      </c>
      <c r="T416" s="24">
        <v>3468010</v>
      </c>
      <c r="U416" s="24">
        <v>3468010</v>
      </c>
      <c r="V416" s="24">
        <v>0</v>
      </c>
      <c r="W416" s="24">
        <f t="shared" si="52"/>
        <v>3468010</v>
      </c>
      <c r="X416" s="25">
        <f t="shared" si="46"/>
        <v>0</v>
      </c>
      <c r="Y416" s="25">
        <f t="shared" si="47"/>
        <v>0</v>
      </c>
      <c r="Z416" s="25">
        <f t="shared" si="48"/>
        <v>0</v>
      </c>
      <c r="AA416" s="25">
        <f t="shared" si="49"/>
        <v>0</v>
      </c>
    </row>
    <row r="417" spans="1:27" ht="16" customHeight="1" outlineLevel="2" x14ac:dyDescent="0.35">
      <c r="A417" s="21" t="s">
        <v>189</v>
      </c>
      <c r="B417" s="21" t="s">
        <v>31</v>
      </c>
      <c r="C417" s="21">
        <v>5</v>
      </c>
      <c r="D417" s="21" t="s">
        <v>263</v>
      </c>
      <c r="E417" s="21" t="s">
        <v>33</v>
      </c>
      <c r="F417" s="22">
        <v>280</v>
      </c>
      <c r="G417" s="21">
        <v>2210</v>
      </c>
      <c r="H417" s="21">
        <v>709800000</v>
      </c>
      <c r="I417" s="21">
        <v>0</v>
      </c>
      <c r="J417" s="23" t="s">
        <v>264</v>
      </c>
      <c r="K417" s="24">
        <v>300000000</v>
      </c>
      <c r="L417" s="24">
        <v>398515095</v>
      </c>
      <c r="M417" s="24">
        <v>0</v>
      </c>
      <c r="N417" s="24">
        <f t="shared" si="51"/>
        <v>398515095</v>
      </c>
      <c r="O417" s="24">
        <v>0</v>
      </c>
      <c r="P417" s="24">
        <v>0</v>
      </c>
      <c r="Q417" s="24">
        <v>0</v>
      </c>
      <c r="R417" s="24">
        <v>98515095</v>
      </c>
      <c r="S417" s="24">
        <v>98515095</v>
      </c>
      <c r="T417" s="24">
        <v>0</v>
      </c>
      <c r="U417" s="24">
        <v>300000000</v>
      </c>
      <c r="V417" s="24">
        <v>0</v>
      </c>
      <c r="W417" s="24">
        <f t="shared" si="52"/>
        <v>300000000</v>
      </c>
      <c r="X417" s="25">
        <f t="shared" si="46"/>
        <v>0.24720542894366399</v>
      </c>
      <c r="Y417" s="25">
        <f t="shared" si="47"/>
        <v>0.24720542894366399</v>
      </c>
      <c r="Z417" s="25">
        <f t="shared" si="48"/>
        <v>0</v>
      </c>
      <c r="AA417" s="25">
        <f t="shared" si="49"/>
        <v>0.24720542894366399</v>
      </c>
    </row>
    <row r="418" spans="1:27" ht="16" customHeight="1" outlineLevel="2" x14ac:dyDescent="0.35">
      <c r="A418" s="21" t="s">
        <v>189</v>
      </c>
      <c r="B418" s="21" t="s">
        <v>31</v>
      </c>
      <c r="C418" s="21">
        <v>5</v>
      </c>
      <c r="D418" s="21" t="s">
        <v>107</v>
      </c>
      <c r="E418" s="21" t="s">
        <v>33</v>
      </c>
      <c r="F418" s="22">
        <v>280</v>
      </c>
      <c r="G418" s="21">
        <v>2210</v>
      </c>
      <c r="H418" s="21">
        <v>709800000</v>
      </c>
      <c r="I418" s="21">
        <v>0</v>
      </c>
      <c r="J418" s="23" t="s">
        <v>108</v>
      </c>
      <c r="K418" s="24">
        <v>0</v>
      </c>
      <c r="L418" s="24">
        <v>573000</v>
      </c>
      <c r="M418" s="24">
        <v>0</v>
      </c>
      <c r="N418" s="24">
        <f t="shared" si="51"/>
        <v>573000</v>
      </c>
      <c r="O418" s="24">
        <v>0</v>
      </c>
      <c r="P418" s="24">
        <v>0</v>
      </c>
      <c r="Q418" s="24">
        <v>0</v>
      </c>
      <c r="R418" s="24">
        <v>0</v>
      </c>
      <c r="S418" s="24">
        <v>0</v>
      </c>
      <c r="T418" s="24">
        <v>573000</v>
      </c>
      <c r="U418" s="24">
        <v>573000</v>
      </c>
      <c r="V418" s="24">
        <v>0</v>
      </c>
      <c r="W418" s="24">
        <f t="shared" si="52"/>
        <v>573000</v>
      </c>
      <c r="X418" s="25">
        <f t="shared" si="46"/>
        <v>0</v>
      </c>
      <c r="Y418" s="25">
        <f t="shared" si="47"/>
        <v>0</v>
      </c>
      <c r="Z418" s="25">
        <f t="shared" si="48"/>
        <v>0</v>
      </c>
      <c r="AA418" s="25">
        <f t="shared" si="49"/>
        <v>0</v>
      </c>
    </row>
    <row r="419" spans="1:27" ht="16" customHeight="1" outlineLevel="2" x14ac:dyDescent="0.35">
      <c r="A419" s="21" t="s">
        <v>189</v>
      </c>
      <c r="B419" s="21" t="s">
        <v>31</v>
      </c>
      <c r="C419" s="21">
        <v>5</v>
      </c>
      <c r="D419" s="21" t="s">
        <v>109</v>
      </c>
      <c r="E419" s="21" t="s">
        <v>33</v>
      </c>
      <c r="F419" s="22">
        <v>280</v>
      </c>
      <c r="G419" s="21">
        <v>2210</v>
      </c>
      <c r="H419" s="21">
        <v>709800000</v>
      </c>
      <c r="I419" s="21">
        <v>0</v>
      </c>
      <c r="J419" s="23" t="s">
        <v>110</v>
      </c>
      <c r="K419" s="24">
        <v>280256442</v>
      </c>
      <c r="L419" s="24">
        <v>280756442</v>
      </c>
      <c r="M419" s="24">
        <v>0</v>
      </c>
      <c r="N419" s="24">
        <f t="shared" si="51"/>
        <v>280756442</v>
      </c>
      <c r="O419" s="24">
        <v>5701755</v>
      </c>
      <c r="P419" s="24">
        <v>1879886.26</v>
      </c>
      <c r="Q419" s="24">
        <v>0</v>
      </c>
      <c r="R419" s="24">
        <v>233072.44</v>
      </c>
      <c r="S419" s="24">
        <v>233072.44</v>
      </c>
      <c r="T419" s="24">
        <v>272941728.30000001</v>
      </c>
      <c r="U419" s="24">
        <v>272941728.30000001</v>
      </c>
      <c r="V419" s="24">
        <v>0</v>
      </c>
      <c r="W419" s="24">
        <f t="shared" si="52"/>
        <v>272941728.30000001</v>
      </c>
      <c r="X419" s="25">
        <f t="shared" si="46"/>
        <v>8.3015883211684245E-4</v>
      </c>
      <c r="Y419" s="25">
        <f t="shared" si="47"/>
        <v>8.3015883211684245E-4</v>
      </c>
      <c r="Z419" s="25">
        <f t="shared" si="48"/>
        <v>2.7004335879138971E-2</v>
      </c>
      <c r="AA419" s="25">
        <f t="shared" si="49"/>
        <v>2.7834494711255812E-2</v>
      </c>
    </row>
    <row r="420" spans="1:27" ht="16" customHeight="1" outlineLevel="2" x14ac:dyDescent="0.35">
      <c r="A420" s="21" t="s">
        <v>189</v>
      </c>
      <c r="B420" s="21" t="s">
        <v>31</v>
      </c>
      <c r="C420" s="21">
        <v>5</v>
      </c>
      <c r="D420" s="21" t="s">
        <v>111</v>
      </c>
      <c r="E420" s="21" t="s">
        <v>33</v>
      </c>
      <c r="F420" s="22">
        <v>280</v>
      </c>
      <c r="G420" s="21">
        <v>2210</v>
      </c>
      <c r="H420" s="21">
        <v>709800000</v>
      </c>
      <c r="I420" s="21">
        <v>0</v>
      </c>
      <c r="J420" s="23" t="s">
        <v>112</v>
      </c>
      <c r="K420" s="24">
        <v>47934787</v>
      </c>
      <c r="L420" s="24">
        <v>77934787</v>
      </c>
      <c r="M420" s="24">
        <v>0</v>
      </c>
      <c r="N420" s="24">
        <f t="shared" si="51"/>
        <v>77934787</v>
      </c>
      <c r="O420" s="24">
        <v>44606160</v>
      </c>
      <c r="P420" s="24">
        <v>0</v>
      </c>
      <c r="Q420" s="24">
        <v>0</v>
      </c>
      <c r="R420" s="24">
        <v>0</v>
      </c>
      <c r="S420" s="24">
        <v>0</v>
      </c>
      <c r="T420" s="24">
        <v>33328627</v>
      </c>
      <c r="U420" s="24">
        <v>33328627</v>
      </c>
      <c r="V420" s="24">
        <v>0</v>
      </c>
      <c r="W420" s="24">
        <f t="shared" si="52"/>
        <v>33328627</v>
      </c>
      <c r="X420" s="25">
        <f t="shared" si="46"/>
        <v>0</v>
      </c>
      <c r="Y420" s="25">
        <f t="shared" si="47"/>
        <v>0</v>
      </c>
      <c r="Z420" s="25">
        <f t="shared" si="48"/>
        <v>0.57235236942393897</v>
      </c>
      <c r="AA420" s="25">
        <f t="shared" si="49"/>
        <v>0.57235236942393897</v>
      </c>
    </row>
    <row r="421" spans="1:27" ht="16" customHeight="1" outlineLevel="2" x14ac:dyDescent="0.35">
      <c r="A421" s="21" t="s">
        <v>189</v>
      </c>
      <c r="B421" s="21" t="s">
        <v>31</v>
      </c>
      <c r="C421" s="21">
        <v>5</v>
      </c>
      <c r="D421" s="21" t="s">
        <v>265</v>
      </c>
      <c r="E421" s="21" t="s">
        <v>33</v>
      </c>
      <c r="F421" s="22">
        <v>280</v>
      </c>
      <c r="G421" s="21">
        <v>2210</v>
      </c>
      <c r="H421" s="21">
        <v>709800000</v>
      </c>
      <c r="I421" s="21">
        <v>0</v>
      </c>
      <c r="J421" s="23" t="s">
        <v>266</v>
      </c>
      <c r="K421" s="24">
        <v>0</v>
      </c>
      <c r="L421" s="24">
        <v>1500000</v>
      </c>
      <c r="M421" s="24">
        <v>0</v>
      </c>
      <c r="N421" s="24">
        <f t="shared" si="51"/>
        <v>1500000</v>
      </c>
      <c r="O421" s="24">
        <v>0</v>
      </c>
      <c r="P421" s="24">
        <v>0</v>
      </c>
      <c r="Q421" s="24">
        <v>0</v>
      </c>
      <c r="R421" s="24">
        <v>0</v>
      </c>
      <c r="S421" s="24">
        <v>0</v>
      </c>
      <c r="T421" s="24">
        <v>1500000</v>
      </c>
      <c r="U421" s="24">
        <v>1500000</v>
      </c>
      <c r="V421" s="24">
        <v>0</v>
      </c>
      <c r="W421" s="24">
        <f t="shared" si="52"/>
        <v>1500000</v>
      </c>
      <c r="X421" s="25">
        <f t="shared" si="46"/>
        <v>0</v>
      </c>
      <c r="Y421" s="25">
        <f t="shared" si="47"/>
        <v>0</v>
      </c>
      <c r="Z421" s="25">
        <f t="shared" si="48"/>
        <v>0</v>
      </c>
      <c r="AA421" s="25">
        <f t="shared" si="49"/>
        <v>0</v>
      </c>
    </row>
    <row r="422" spans="1:27" ht="16" customHeight="1" outlineLevel="2" x14ac:dyDescent="0.35">
      <c r="A422" s="21" t="s">
        <v>189</v>
      </c>
      <c r="B422" s="21" t="s">
        <v>31</v>
      </c>
      <c r="C422" s="21">
        <v>5</v>
      </c>
      <c r="D422" s="21" t="s">
        <v>113</v>
      </c>
      <c r="E422" s="21" t="s">
        <v>33</v>
      </c>
      <c r="F422" s="22">
        <v>280</v>
      </c>
      <c r="G422" s="21">
        <v>2210</v>
      </c>
      <c r="H422" s="21">
        <v>709800000</v>
      </c>
      <c r="I422" s="21">
        <v>0</v>
      </c>
      <c r="J422" s="23" t="s">
        <v>114</v>
      </c>
      <c r="K422" s="24">
        <v>100200000</v>
      </c>
      <c r="L422" s="24">
        <v>143300000</v>
      </c>
      <c r="M422" s="24">
        <v>0</v>
      </c>
      <c r="N422" s="24">
        <f t="shared" si="51"/>
        <v>143300000</v>
      </c>
      <c r="O422" s="24">
        <v>3000016</v>
      </c>
      <c r="P422" s="24">
        <v>458158.5</v>
      </c>
      <c r="Q422" s="24">
        <v>0</v>
      </c>
      <c r="R422" s="24">
        <v>3558849.98</v>
      </c>
      <c r="S422" s="24">
        <v>3428899.98</v>
      </c>
      <c r="T422" s="24">
        <v>136282975.52000001</v>
      </c>
      <c r="U422" s="24">
        <v>136282975.52000001</v>
      </c>
      <c r="V422" s="24">
        <v>0</v>
      </c>
      <c r="W422" s="24">
        <f t="shared" si="52"/>
        <v>136282975.52000001</v>
      </c>
      <c r="X422" s="25">
        <f t="shared" si="46"/>
        <v>2.4834961479413817E-2</v>
      </c>
      <c r="Y422" s="25">
        <f t="shared" si="47"/>
        <v>2.4834961479413817E-2</v>
      </c>
      <c r="Z422" s="25">
        <f t="shared" si="48"/>
        <v>2.4132411025819957E-2</v>
      </c>
      <c r="AA422" s="25">
        <f t="shared" si="49"/>
        <v>4.8967372505233774E-2</v>
      </c>
    </row>
    <row r="423" spans="1:27" ht="16" customHeight="1" outlineLevel="2" x14ac:dyDescent="0.35">
      <c r="A423" s="21" t="s">
        <v>189</v>
      </c>
      <c r="B423" s="21" t="s">
        <v>31</v>
      </c>
      <c r="C423" s="21">
        <v>5</v>
      </c>
      <c r="D423" s="21" t="s">
        <v>267</v>
      </c>
      <c r="E423" s="21" t="s">
        <v>33</v>
      </c>
      <c r="F423" s="22">
        <v>280</v>
      </c>
      <c r="G423" s="21">
        <v>2110</v>
      </c>
      <c r="H423" s="21">
        <v>709800000</v>
      </c>
      <c r="I423" s="21">
        <v>0</v>
      </c>
      <c r="J423" s="23" t="s">
        <v>268</v>
      </c>
      <c r="K423" s="24">
        <v>150000000</v>
      </c>
      <c r="L423" s="24">
        <v>150000000</v>
      </c>
      <c r="M423" s="24">
        <v>0</v>
      </c>
      <c r="N423" s="24">
        <f t="shared" si="51"/>
        <v>150000000</v>
      </c>
      <c r="O423" s="24">
        <v>0</v>
      </c>
      <c r="P423" s="24">
        <v>0</v>
      </c>
      <c r="Q423" s="24">
        <v>0</v>
      </c>
      <c r="R423" s="24">
        <v>0</v>
      </c>
      <c r="S423" s="24">
        <v>0</v>
      </c>
      <c r="T423" s="24">
        <v>50000000</v>
      </c>
      <c r="U423" s="24">
        <v>150000000</v>
      </c>
      <c r="V423" s="24">
        <v>0</v>
      </c>
      <c r="W423" s="24">
        <f t="shared" si="52"/>
        <v>150000000</v>
      </c>
      <c r="X423" s="25">
        <f t="shared" si="46"/>
        <v>0</v>
      </c>
      <c r="Y423" s="25">
        <f t="shared" si="47"/>
        <v>0</v>
      </c>
      <c r="Z423" s="25">
        <f t="shared" si="48"/>
        <v>0</v>
      </c>
      <c r="AA423" s="25">
        <f t="shared" si="49"/>
        <v>0</v>
      </c>
    </row>
    <row r="424" spans="1:27" ht="16" customHeight="1" outlineLevel="2" x14ac:dyDescent="0.35">
      <c r="A424" s="21" t="s">
        <v>189</v>
      </c>
      <c r="B424" s="21" t="s">
        <v>31</v>
      </c>
      <c r="C424" s="21">
        <v>5</v>
      </c>
      <c r="D424" s="21" t="s">
        <v>115</v>
      </c>
      <c r="E424" s="21" t="s">
        <v>33</v>
      </c>
      <c r="F424" s="22">
        <v>280</v>
      </c>
      <c r="G424" s="21">
        <v>2240</v>
      </c>
      <c r="H424" s="21">
        <v>709800000</v>
      </c>
      <c r="I424" s="21">
        <v>0</v>
      </c>
      <c r="J424" s="23" t="s">
        <v>116</v>
      </c>
      <c r="K424" s="24">
        <v>880677171</v>
      </c>
      <c r="L424" s="24">
        <v>706489076</v>
      </c>
      <c r="M424" s="24">
        <v>-490000000</v>
      </c>
      <c r="N424" s="24">
        <f t="shared" si="51"/>
        <v>706489076</v>
      </c>
      <c r="O424" s="24">
        <v>105861878</v>
      </c>
      <c r="P424" s="24">
        <v>348720</v>
      </c>
      <c r="Q424" s="24">
        <v>0</v>
      </c>
      <c r="R424" s="24">
        <v>0</v>
      </c>
      <c r="S424" s="24">
        <v>0</v>
      </c>
      <c r="T424" s="24">
        <v>110278478</v>
      </c>
      <c r="U424" s="24">
        <v>600278478</v>
      </c>
      <c r="V424" s="24">
        <v>0</v>
      </c>
      <c r="W424" s="24">
        <f t="shared" si="52"/>
        <v>600278478</v>
      </c>
      <c r="X424" s="25">
        <f t="shared" si="46"/>
        <v>0</v>
      </c>
      <c r="Y424" s="25">
        <f t="shared" si="47"/>
        <v>0</v>
      </c>
      <c r="Z424" s="25">
        <f t="shared" si="48"/>
        <v>0.15033579655802065</v>
      </c>
      <c r="AA424" s="25">
        <f t="shared" si="49"/>
        <v>0.15033579655802065</v>
      </c>
    </row>
    <row r="425" spans="1:27" ht="16" customHeight="1" outlineLevel="2" x14ac:dyDescent="0.35">
      <c r="A425" s="21" t="s">
        <v>273</v>
      </c>
      <c r="B425" s="21" t="s">
        <v>279</v>
      </c>
      <c r="C425" s="21">
        <v>5</v>
      </c>
      <c r="D425" s="21" t="s">
        <v>109</v>
      </c>
      <c r="E425" s="21" t="s">
        <v>33</v>
      </c>
      <c r="F425" s="22">
        <v>280</v>
      </c>
      <c r="G425" s="21">
        <v>2210</v>
      </c>
      <c r="H425" s="21">
        <v>709800000</v>
      </c>
      <c r="I425" s="21">
        <v>0</v>
      </c>
      <c r="J425" s="23" t="s">
        <v>110</v>
      </c>
      <c r="K425" s="24">
        <v>9911000</v>
      </c>
      <c r="L425" s="24">
        <v>9911000</v>
      </c>
      <c r="M425" s="24">
        <v>0</v>
      </c>
      <c r="N425" s="24">
        <f t="shared" si="51"/>
        <v>9911000</v>
      </c>
      <c r="O425" s="24">
        <v>0</v>
      </c>
      <c r="P425" s="24">
        <v>0</v>
      </c>
      <c r="Q425" s="24">
        <v>0</v>
      </c>
      <c r="R425" s="24">
        <v>0</v>
      </c>
      <c r="S425" s="24">
        <v>0</v>
      </c>
      <c r="T425" s="24">
        <v>9911000</v>
      </c>
      <c r="U425" s="24">
        <v>9911000</v>
      </c>
      <c r="V425" s="24">
        <v>0</v>
      </c>
      <c r="W425" s="24">
        <f t="shared" si="52"/>
        <v>9911000</v>
      </c>
      <c r="X425" s="25">
        <f t="shared" si="46"/>
        <v>0</v>
      </c>
      <c r="Y425" s="25">
        <f t="shared" si="47"/>
        <v>0</v>
      </c>
      <c r="Z425" s="25">
        <f t="shared" si="48"/>
        <v>0</v>
      </c>
      <c r="AA425" s="25">
        <f t="shared" si="49"/>
        <v>0</v>
      </c>
    </row>
    <row r="426" spans="1:27" ht="16" customHeight="1" outlineLevel="2" x14ac:dyDescent="0.35">
      <c r="A426" s="21" t="s">
        <v>273</v>
      </c>
      <c r="B426" s="21" t="s">
        <v>279</v>
      </c>
      <c r="C426" s="21">
        <v>5</v>
      </c>
      <c r="D426" s="21" t="s">
        <v>289</v>
      </c>
      <c r="E426" s="21" t="s">
        <v>33</v>
      </c>
      <c r="F426" s="22">
        <v>280</v>
      </c>
      <c r="G426" s="21">
        <v>2210</v>
      </c>
      <c r="H426" s="21">
        <v>709800000</v>
      </c>
      <c r="I426" s="21">
        <v>0</v>
      </c>
      <c r="J426" s="23" t="s">
        <v>290</v>
      </c>
      <c r="K426" s="24">
        <v>457120000</v>
      </c>
      <c r="L426" s="24">
        <v>457120000</v>
      </c>
      <c r="M426" s="24">
        <v>0</v>
      </c>
      <c r="N426" s="24">
        <f t="shared" si="51"/>
        <v>457120000</v>
      </c>
      <c r="O426" s="24">
        <v>257071513</v>
      </c>
      <c r="P426" s="24">
        <v>57960140.799999997</v>
      </c>
      <c r="Q426" s="24">
        <v>19175718.059999999</v>
      </c>
      <c r="R426" s="24">
        <v>40645991.520000003</v>
      </c>
      <c r="S426" s="24">
        <v>40645991.520000003</v>
      </c>
      <c r="T426" s="24">
        <v>82266636.620000005</v>
      </c>
      <c r="U426" s="24">
        <v>82266636.620000005</v>
      </c>
      <c r="V426" s="24">
        <v>0</v>
      </c>
      <c r="W426" s="24">
        <f t="shared" si="52"/>
        <v>82266636.620000005</v>
      </c>
      <c r="X426" s="25">
        <f t="shared" si="46"/>
        <v>8.8917552327616389E-2</v>
      </c>
      <c r="Y426" s="25">
        <f t="shared" si="47"/>
        <v>8.8917552327616389E-2</v>
      </c>
      <c r="Z426" s="25">
        <f t="shared" si="48"/>
        <v>0.73111518170283518</v>
      </c>
      <c r="AA426" s="25">
        <f t="shared" si="49"/>
        <v>0.82003273403045163</v>
      </c>
    </row>
    <row r="427" spans="1:27" ht="16" customHeight="1" outlineLevel="2" x14ac:dyDescent="0.35">
      <c r="A427" s="21" t="s">
        <v>273</v>
      </c>
      <c r="B427" s="21" t="s">
        <v>279</v>
      </c>
      <c r="C427" s="21">
        <v>5</v>
      </c>
      <c r="D427" s="21" t="s">
        <v>115</v>
      </c>
      <c r="E427" s="21" t="s">
        <v>33</v>
      </c>
      <c r="F427" s="22">
        <v>280</v>
      </c>
      <c r="G427" s="21">
        <v>2240</v>
      </c>
      <c r="H427" s="21">
        <v>709800000</v>
      </c>
      <c r="I427" s="21">
        <v>0</v>
      </c>
      <c r="J427" s="23" t="s">
        <v>116</v>
      </c>
      <c r="K427" s="24">
        <v>110000000</v>
      </c>
      <c r="L427" s="24">
        <v>110000000</v>
      </c>
      <c r="M427" s="24">
        <v>0</v>
      </c>
      <c r="N427" s="24">
        <f t="shared" si="51"/>
        <v>110000000</v>
      </c>
      <c r="O427" s="24">
        <v>76420000</v>
      </c>
      <c r="P427" s="24">
        <v>1</v>
      </c>
      <c r="Q427" s="24">
        <v>0</v>
      </c>
      <c r="R427" s="24">
        <v>33579554.009999998</v>
      </c>
      <c r="S427" s="24">
        <v>33579554.009999998</v>
      </c>
      <c r="T427" s="24">
        <v>444.99</v>
      </c>
      <c r="U427" s="24">
        <v>444.99</v>
      </c>
      <c r="V427" s="24">
        <v>0</v>
      </c>
      <c r="W427" s="24">
        <f t="shared" si="52"/>
        <v>444.99000000953674</v>
      </c>
      <c r="X427" s="25">
        <f t="shared" si="46"/>
        <v>0.30526867281818182</v>
      </c>
      <c r="Y427" s="25">
        <f t="shared" si="47"/>
        <v>0.30526867281818182</v>
      </c>
      <c r="Z427" s="25">
        <f t="shared" si="48"/>
        <v>0.69472728181818177</v>
      </c>
      <c r="AA427" s="25">
        <f t="shared" si="49"/>
        <v>0.99999595463636359</v>
      </c>
    </row>
    <row r="428" spans="1:27" ht="16" customHeight="1" outlineLevel="2" x14ac:dyDescent="0.35">
      <c r="A428" s="21" t="s">
        <v>273</v>
      </c>
      <c r="B428" s="21" t="s">
        <v>317</v>
      </c>
      <c r="C428" s="21">
        <v>5</v>
      </c>
      <c r="D428" s="21" t="s">
        <v>109</v>
      </c>
      <c r="E428" s="21" t="s">
        <v>33</v>
      </c>
      <c r="F428" s="22">
        <v>280</v>
      </c>
      <c r="G428" s="21">
        <v>2210</v>
      </c>
      <c r="H428" s="21">
        <v>709800000</v>
      </c>
      <c r="I428" s="21">
        <v>0</v>
      </c>
      <c r="J428" s="23" t="s">
        <v>110</v>
      </c>
      <c r="K428" s="24">
        <v>151960</v>
      </c>
      <c r="L428" s="24">
        <v>151960</v>
      </c>
      <c r="M428" s="24">
        <v>0</v>
      </c>
      <c r="N428" s="24">
        <f t="shared" si="51"/>
        <v>151960</v>
      </c>
      <c r="O428" s="24">
        <v>0</v>
      </c>
      <c r="P428" s="24">
        <v>0</v>
      </c>
      <c r="Q428" s="24">
        <v>0</v>
      </c>
      <c r="R428" s="24">
        <v>0</v>
      </c>
      <c r="S428" s="24">
        <v>0</v>
      </c>
      <c r="T428" s="24">
        <v>151960</v>
      </c>
      <c r="U428" s="24">
        <v>151960</v>
      </c>
      <c r="V428" s="24">
        <v>0</v>
      </c>
      <c r="W428" s="24">
        <f t="shared" si="52"/>
        <v>151960</v>
      </c>
      <c r="X428" s="25">
        <f t="shared" si="46"/>
        <v>0</v>
      </c>
      <c r="Y428" s="25">
        <f t="shared" si="47"/>
        <v>0</v>
      </c>
      <c r="Z428" s="25">
        <f t="shared" si="48"/>
        <v>0</v>
      </c>
      <c r="AA428" s="25">
        <f t="shared" si="49"/>
        <v>0</v>
      </c>
    </row>
    <row r="429" spans="1:27" ht="16" customHeight="1" outlineLevel="2" x14ac:dyDescent="0.35">
      <c r="A429" s="21" t="s">
        <v>273</v>
      </c>
      <c r="B429" s="21" t="s">
        <v>317</v>
      </c>
      <c r="C429" s="21">
        <v>5</v>
      </c>
      <c r="D429" s="21" t="s">
        <v>111</v>
      </c>
      <c r="E429" s="21" t="s">
        <v>33</v>
      </c>
      <c r="F429" s="22">
        <v>280</v>
      </c>
      <c r="G429" s="21">
        <v>2210</v>
      </c>
      <c r="H429" s="21">
        <v>709800000</v>
      </c>
      <c r="I429" s="21">
        <v>0</v>
      </c>
      <c r="J429" s="23" t="s">
        <v>112</v>
      </c>
      <c r="K429" s="24">
        <v>4000000</v>
      </c>
      <c r="L429" s="24">
        <v>4000000</v>
      </c>
      <c r="M429" s="24">
        <v>0</v>
      </c>
      <c r="N429" s="24">
        <f t="shared" si="51"/>
        <v>4000000</v>
      </c>
      <c r="O429" s="24">
        <v>0</v>
      </c>
      <c r="P429" s="24">
        <v>0</v>
      </c>
      <c r="Q429" s="24">
        <v>0</v>
      </c>
      <c r="R429" s="24">
        <v>0</v>
      </c>
      <c r="S429" s="24">
        <v>0</v>
      </c>
      <c r="T429" s="24">
        <v>4000000</v>
      </c>
      <c r="U429" s="24">
        <v>4000000</v>
      </c>
      <c r="V429" s="24">
        <v>0</v>
      </c>
      <c r="W429" s="24">
        <f t="shared" si="52"/>
        <v>4000000</v>
      </c>
      <c r="X429" s="25">
        <f t="shared" si="46"/>
        <v>0</v>
      </c>
      <c r="Y429" s="25">
        <f t="shared" si="47"/>
        <v>0</v>
      </c>
      <c r="Z429" s="25">
        <f t="shared" si="48"/>
        <v>0</v>
      </c>
      <c r="AA429" s="25">
        <f t="shared" si="49"/>
        <v>0</v>
      </c>
    </row>
    <row r="430" spans="1:27" ht="16" customHeight="1" outlineLevel="2" x14ac:dyDescent="0.35">
      <c r="A430" s="21" t="s">
        <v>273</v>
      </c>
      <c r="B430" s="21" t="s">
        <v>317</v>
      </c>
      <c r="C430" s="21">
        <v>5</v>
      </c>
      <c r="D430" s="21" t="s">
        <v>115</v>
      </c>
      <c r="E430" s="21" t="s">
        <v>33</v>
      </c>
      <c r="F430" s="22">
        <v>280</v>
      </c>
      <c r="G430" s="21">
        <v>2240</v>
      </c>
      <c r="H430" s="21">
        <v>709800000</v>
      </c>
      <c r="I430" s="21">
        <v>0</v>
      </c>
      <c r="J430" s="23" t="s">
        <v>116</v>
      </c>
      <c r="K430" s="24">
        <v>50205000</v>
      </c>
      <c r="L430" s="24">
        <v>50205000</v>
      </c>
      <c r="M430" s="24">
        <v>0</v>
      </c>
      <c r="N430" s="24">
        <f t="shared" si="51"/>
        <v>50205000</v>
      </c>
      <c r="O430" s="24">
        <v>0</v>
      </c>
      <c r="P430" s="24">
        <v>0</v>
      </c>
      <c r="Q430" s="24">
        <v>0</v>
      </c>
      <c r="R430" s="24">
        <v>7142946.9800000004</v>
      </c>
      <c r="S430" s="24">
        <v>7002888.9800000004</v>
      </c>
      <c r="T430" s="24">
        <v>43062053.020000003</v>
      </c>
      <c r="U430" s="24">
        <v>43062053.020000003</v>
      </c>
      <c r="V430" s="24">
        <v>0</v>
      </c>
      <c r="W430" s="24">
        <f t="shared" si="52"/>
        <v>43062053.019999996</v>
      </c>
      <c r="X430" s="25">
        <f t="shared" si="46"/>
        <v>0.1422756096006374</v>
      </c>
      <c r="Y430" s="25">
        <f t="shared" si="47"/>
        <v>0.1422756096006374</v>
      </c>
      <c r="Z430" s="25">
        <f t="shared" si="48"/>
        <v>0</v>
      </c>
      <c r="AA430" s="25">
        <f t="shared" si="49"/>
        <v>0.1422756096006374</v>
      </c>
    </row>
    <row r="431" spans="1:27" ht="16" customHeight="1" outlineLevel="2" x14ac:dyDescent="0.35">
      <c r="A431" s="21" t="s">
        <v>323</v>
      </c>
      <c r="B431" s="21" t="s">
        <v>31</v>
      </c>
      <c r="C431" s="21">
        <v>5</v>
      </c>
      <c r="D431" s="21" t="s">
        <v>107</v>
      </c>
      <c r="E431" s="21" t="s">
        <v>33</v>
      </c>
      <c r="F431" s="22">
        <v>280</v>
      </c>
      <c r="G431" s="21">
        <v>2210</v>
      </c>
      <c r="H431" s="21">
        <v>709800000</v>
      </c>
      <c r="I431" s="21">
        <v>0</v>
      </c>
      <c r="J431" s="23" t="s">
        <v>108</v>
      </c>
      <c r="K431" s="24">
        <v>731200</v>
      </c>
      <c r="L431" s="24">
        <v>731200</v>
      </c>
      <c r="M431" s="24">
        <v>0</v>
      </c>
      <c r="N431" s="24">
        <f t="shared" si="51"/>
        <v>731200</v>
      </c>
      <c r="O431" s="24">
        <v>0</v>
      </c>
      <c r="P431" s="24">
        <v>0</v>
      </c>
      <c r="Q431" s="24">
        <v>614832.4</v>
      </c>
      <c r="R431" s="24">
        <v>0</v>
      </c>
      <c r="S431" s="24">
        <v>0</v>
      </c>
      <c r="T431" s="24">
        <v>0</v>
      </c>
      <c r="U431" s="24">
        <v>116367.6</v>
      </c>
      <c r="V431" s="24">
        <v>0</v>
      </c>
      <c r="W431" s="24">
        <f t="shared" si="52"/>
        <v>116367.59999999998</v>
      </c>
      <c r="X431" s="25">
        <f t="shared" si="46"/>
        <v>0</v>
      </c>
      <c r="Y431" s="25">
        <f t="shared" si="47"/>
        <v>0</v>
      </c>
      <c r="Z431" s="25">
        <f t="shared" si="48"/>
        <v>0.84085393873085346</v>
      </c>
      <c r="AA431" s="25">
        <f t="shared" si="49"/>
        <v>0.84085393873085346</v>
      </c>
    </row>
    <row r="432" spans="1:27" ht="16" customHeight="1" outlineLevel="2" x14ac:dyDescent="0.35">
      <c r="A432" s="21" t="s">
        <v>323</v>
      </c>
      <c r="B432" s="21" t="s">
        <v>31</v>
      </c>
      <c r="C432" s="21">
        <v>5</v>
      </c>
      <c r="D432" s="21" t="s">
        <v>111</v>
      </c>
      <c r="E432" s="21" t="s">
        <v>33</v>
      </c>
      <c r="F432" s="22">
        <v>280</v>
      </c>
      <c r="G432" s="21">
        <v>2210</v>
      </c>
      <c r="H432" s="21">
        <v>709800000</v>
      </c>
      <c r="I432" s="21">
        <v>0</v>
      </c>
      <c r="J432" s="23" t="s">
        <v>112</v>
      </c>
      <c r="K432" s="24">
        <v>3400000</v>
      </c>
      <c r="L432" s="24">
        <v>0</v>
      </c>
      <c r="M432" s="24">
        <v>0</v>
      </c>
      <c r="N432" s="24">
        <f t="shared" si="51"/>
        <v>0</v>
      </c>
      <c r="O432" s="24">
        <v>0</v>
      </c>
      <c r="P432" s="24">
        <v>0</v>
      </c>
      <c r="Q432" s="24">
        <v>0</v>
      </c>
      <c r="R432" s="24">
        <v>0</v>
      </c>
      <c r="S432" s="24">
        <v>0</v>
      </c>
      <c r="T432" s="24">
        <v>0</v>
      </c>
      <c r="U432" s="24">
        <v>0</v>
      </c>
      <c r="V432" s="24">
        <v>0</v>
      </c>
      <c r="W432" s="24">
        <f t="shared" si="52"/>
        <v>0</v>
      </c>
      <c r="X432" s="25">
        <f t="shared" si="46"/>
        <v>0</v>
      </c>
      <c r="Y432" s="25">
        <f t="shared" si="47"/>
        <v>0</v>
      </c>
      <c r="Z432" s="25">
        <f t="shared" si="48"/>
        <v>0</v>
      </c>
      <c r="AA432" s="25">
        <f t="shared" si="49"/>
        <v>0</v>
      </c>
    </row>
    <row r="433" spans="1:27" ht="16" customHeight="1" outlineLevel="2" x14ac:dyDescent="0.35">
      <c r="A433" s="21" t="s">
        <v>323</v>
      </c>
      <c r="B433" s="21" t="s">
        <v>31</v>
      </c>
      <c r="C433" s="21">
        <v>5</v>
      </c>
      <c r="D433" s="21" t="s">
        <v>289</v>
      </c>
      <c r="E433" s="21" t="s">
        <v>33</v>
      </c>
      <c r="F433" s="22">
        <v>280</v>
      </c>
      <c r="G433" s="21">
        <v>2210</v>
      </c>
      <c r="H433" s="21">
        <v>709800000</v>
      </c>
      <c r="I433" s="21">
        <v>0</v>
      </c>
      <c r="J433" s="23" t="s">
        <v>290</v>
      </c>
      <c r="K433" s="24">
        <v>2500000000</v>
      </c>
      <c r="L433" s="24">
        <v>2500000000</v>
      </c>
      <c r="M433" s="24">
        <v>0</v>
      </c>
      <c r="N433" s="24">
        <f t="shared" si="51"/>
        <v>2500000000</v>
      </c>
      <c r="O433" s="24">
        <v>0</v>
      </c>
      <c r="P433" s="24">
        <v>2364109391.3699999</v>
      </c>
      <c r="Q433" s="24">
        <v>1930488.35</v>
      </c>
      <c r="R433" s="24">
        <v>34551114.619999997</v>
      </c>
      <c r="S433" s="24">
        <v>34551114.619999997</v>
      </c>
      <c r="T433" s="24">
        <v>33000000</v>
      </c>
      <c r="U433" s="24">
        <v>99409005.659999996</v>
      </c>
      <c r="V433" s="24">
        <v>0</v>
      </c>
      <c r="W433" s="24">
        <f t="shared" si="52"/>
        <v>99409005.660000324</v>
      </c>
      <c r="X433" s="25">
        <f t="shared" si="46"/>
        <v>1.3820445847999999E-2</v>
      </c>
      <c r="Y433" s="25">
        <f t="shared" si="47"/>
        <v>1.3820445847999999E-2</v>
      </c>
      <c r="Z433" s="25">
        <f t="shared" si="48"/>
        <v>0.94641595188799987</v>
      </c>
      <c r="AA433" s="25">
        <f t="shared" si="49"/>
        <v>0.96023639773599989</v>
      </c>
    </row>
    <row r="434" spans="1:27" ht="16" customHeight="1" outlineLevel="2" x14ac:dyDescent="0.35">
      <c r="A434" s="21" t="s">
        <v>323</v>
      </c>
      <c r="B434" s="21" t="s">
        <v>31</v>
      </c>
      <c r="C434" s="21">
        <v>5</v>
      </c>
      <c r="D434" s="21" t="s">
        <v>113</v>
      </c>
      <c r="E434" s="21" t="s">
        <v>33</v>
      </c>
      <c r="F434" s="22">
        <v>280</v>
      </c>
      <c r="G434" s="21">
        <v>2210</v>
      </c>
      <c r="H434" s="21">
        <v>709800000</v>
      </c>
      <c r="I434" s="21">
        <v>0</v>
      </c>
      <c r="J434" s="23" t="s">
        <v>114</v>
      </c>
      <c r="K434" s="24">
        <v>7422600</v>
      </c>
      <c r="L434" s="24">
        <v>7422600</v>
      </c>
      <c r="M434" s="24">
        <v>0</v>
      </c>
      <c r="N434" s="24">
        <f t="shared" si="51"/>
        <v>7422600</v>
      </c>
      <c r="O434" s="24">
        <v>6200000</v>
      </c>
      <c r="P434" s="24">
        <v>0</v>
      </c>
      <c r="Q434" s="24">
        <v>0</v>
      </c>
      <c r="R434" s="24">
        <v>864450</v>
      </c>
      <c r="S434" s="24">
        <v>864450</v>
      </c>
      <c r="T434" s="24">
        <v>358150</v>
      </c>
      <c r="U434" s="24">
        <v>358150</v>
      </c>
      <c r="V434" s="24">
        <v>0</v>
      </c>
      <c r="W434" s="24">
        <f t="shared" si="52"/>
        <v>358150</v>
      </c>
      <c r="X434" s="25">
        <f t="shared" si="46"/>
        <v>0.11646188667043893</v>
      </c>
      <c r="Y434" s="25">
        <f t="shared" si="47"/>
        <v>0.11646188667043893</v>
      </c>
      <c r="Z434" s="25">
        <f t="shared" si="48"/>
        <v>0.8352868267184006</v>
      </c>
      <c r="AA434" s="25">
        <f t="shared" si="49"/>
        <v>0.95174871338883948</v>
      </c>
    </row>
    <row r="435" spans="1:27" ht="16" customHeight="1" outlineLevel="2" x14ac:dyDescent="0.35">
      <c r="A435" s="21" t="s">
        <v>323</v>
      </c>
      <c r="B435" s="21" t="s">
        <v>31</v>
      </c>
      <c r="C435" s="21">
        <v>5</v>
      </c>
      <c r="D435" s="21" t="s">
        <v>267</v>
      </c>
      <c r="E435" s="21" t="s">
        <v>33</v>
      </c>
      <c r="F435" s="22">
        <v>280</v>
      </c>
      <c r="G435" s="21">
        <v>2110</v>
      </c>
      <c r="H435" s="21">
        <v>709800000</v>
      </c>
      <c r="I435" s="21">
        <v>0</v>
      </c>
      <c r="J435" s="23" t="s">
        <v>326</v>
      </c>
      <c r="K435" s="24">
        <v>3200000000</v>
      </c>
      <c r="L435" s="24">
        <v>2244767695</v>
      </c>
      <c r="M435" s="24">
        <v>0</v>
      </c>
      <c r="N435" s="24">
        <f t="shared" si="51"/>
        <v>2244767695</v>
      </c>
      <c r="O435" s="24">
        <v>0</v>
      </c>
      <c r="P435" s="24">
        <v>0</v>
      </c>
      <c r="Q435" s="24">
        <v>0</v>
      </c>
      <c r="R435" s="24">
        <v>0</v>
      </c>
      <c r="S435" s="24">
        <v>0</v>
      </c>
      <c r="T435" s="24">
        <v>1576000000</v>
      </c>
      <c r="U435" s="24">
        <v>2244767695</v>
      </c>
      <c r="V435" s="24">
        <v>0</v>
      </c>
      <c r="W435" s="24">
        <f t="shared" si="52"/>
        <v>2244767695</v>
      </c>
      <c r="X435" s="25">
        <f t="shared" si="46"/>
        <v>0</v>
      </c>
      <c r="Y435" s="25">
        <f t="shared" si="47"/>
        <v>0</v>
      </c>
      <c r="Z435" s="25">
        <f t="shared" si="48"/>
        <v>0</v>
      </c>
      <c r="AA435" s="25">
        <f t="shared" si="49"/>
        <v>0</v>
      </c>
    </row>
    <row r="436" spans="1:27" ht="16" customHeight="1" outlineLevel="2" x14ac:dyDescent="0.35">
      <c r="A436" s="21" t="s">
        <v>323</v>
      </c>
      <c r="B436" s="21" t="s">
        <v>31</v>
      </c>
      <c r="C436" s="21">
        <v>5</v>
      </c>
      <c r="D436" s="21" t="s">
        <v>115</v>
      </c>
      <c r="E436" s="21" t="s">
        <v>33</v>
      </c>
      <c r="F436" s="22">
        <v>280</v>
      </c>
      <c r="G436" s="21">
        <v>2240</v>
      </c>
      <c r="H436" s="21">
        <v>709800000</v>
      </c>
      <c r="I436" s="21">
        <v>0</v>
      </c>
      <c r="J436" s="23" t="s">
        <v>116</v>
      </c>
      <c r="K436" s="24">
        <v>125000000</v>
      </c>
      <c r="L436" s="24">
        <v>125000000</v>
      </c>
      <c r="M436" s="24">
        <v>0</v>
      </c>
      <c r="N436" s="24">
        <f t="shared" si="51"/>
        <v>125000000</v>
      </c>
      <c r="O436" s="24">
        <v>0</v>
      </c>
      <c r="P436" s="24">
        <v>0</v>
      </c>
      <c r="Q436" s="24">
        <v>0</v>
      </c>
      <c r="R436" s="24">
        <v>0</v>
      </c>
      <c r="S436" s="24">
        <v>0</v>
      </c>
      <c r="T436" s="24">
        <v>0</v>
      </c>
      <c r="U436" s="24">
        <v>125000000</v>
      </c>
      <c r="V436" s="24">
        <v>0</v>
      </c>
      <c r="W436" s="24">
        <f t="shared" si="52"/>
        <v>125000000</v>
      </c>
      <c r="X436" s="25">
        <f t="shared" si="46"/>
        <v>0</v>
      </c>
      <c r="Y436" s="25">
        <f t="shared" si="47"/>
        <v>0</v>
      </c>
      <c r="Z436" s="25">
        <f t="shared" si="48"/>
        <v>0</v>
      </c>
      <c r="AA436" s="25">
        <f t="shared" si="49"/>
        <v>0</v>
      </c>
    </row>
    <row r="437" spans="1:27" ht="16" customHeight="1" outlineLevel="2" x14ac:dyDescent="0.35">
      <c r="A437" s="21" t="s">
        <v>330</v>
      </c>
      <c r="B437" s="21" t="s">
        <v>31</v>
      </c>
      <c r="C437" s="21">
        <v>5</v>
      </c>
      <c r="D437" s="21" t="s">
        <v>111</v>
      </c>
      <c r="E437" s="21" t="s">
        <v>33</v>
      </c>
      <c r="F437" s="22">
        <v>280</v>
      </c>
      <c r="G437" s="21">
        <v>2210</v>
      </c>
      <c r="H437" s="21">
        <v>709800000</v>
      </c>
      <c r="I437" s="21">
        <v>0</v>
      </c>
      <c r="J437" s="23" t="s">
        <v>112</v>
      </c>
      <c r="K437" s="24">
        <v>222520797</v>
      </c>
      <c r="L437" s="24">
        <v>222520797</v>
      </c>
      <c r="M437" s="24">
        <v>0</v>
      </c>
      <c r="N437" s="24">
        <f t="shared" si="51"/>
        <v>222520797</v>
      </c>
      <c r="O437" s="24">
        <v>179903856</v>
      </c>
      <c r="P437" s="24">
        <v>0</v>
      </c>
      <c r="Q437" s="24">
        <v>0</v>
      </c>
      <c r="R437" s="24">
        <v>42397247.439999998</v>
      </c>
      <c r="S437" s="24">
        <v>42397247.439999998</v>
      </c>
      <c r="T437" s="24">
        <v>219693.56</v>
      </c>
      <c r="U437" s="24">
        <v>219693.56</v>
      </c>
      <c r="V437" s="24">
        <v>0</v>
      </c>
      <c r="W437" s="24">
        <f t="shared" si="52"/>
        <v>219693.56000000238</v>
      </c>
      <c r="X437" s="25">
        <f t="shared" si="46"/>
        <v>0.19053161777054034</v>
      </c>
      <c r="Y437" s="25">
        <f t="shared" si="47"/>
        <v>0.19053161777054034</v>
      </c>
      <c r="Z437" s="25">
        <f t="shared" si="48"/>
        <v>0.80848108772502736</v>
      </c>
      <c r="AA437" s="25">
        <f t="shared" si="49"/>
        <v>0.99901270549556775</v>
      </c>
    </row>
    <row r="438" spans="1:27" ht="16" customHeight="1" outlineLevel="2" x14ac:dyDescent="0.35">
      <c r="A438" s="21" t="s">
        <v>330</v>
      </c>
      <c r="B438" s="21" t="s">
        <v>31</v>
      </c>
      <c r="C438" s="21">
        <v>5</v>
      </c>
      <c r="D438" s="21" t="s">
        <v>289</v>
      </c>
      <c r="E438" s="21" t="s">
        <v>33</v>
      </c>
      <c r="F438" s="22">
        <v>280</v>
      </c>
      <c r="G438" s="21">
        <v>2210</v>
      </c>
      <c r="H438" s="21">
        <v>709800000</v>
      </c>
      <c r="I438" s="21">
        <v>0</v>
      </c>
      <c r="J438" s="23" t="s">
        <v>290</v>
      </c>
      <c r="K438" s="24">
        <v>6350000000</v>
      </c>
      <c r="L438" s="24">
        <v>6350000000</v>
      </c>
      <c r="M438" s="24">
        <v>0</v>
      </c>
      <c r="N438" s="24">
        <f t="shared" si="51"/>
        <v>6350000000</v>
      </c>
      <c r="O438" s="24">
        <v>0</v>
      </c>
      <c r="P438" s="24">
        <v>0</v>
      </c>
      <c r="Q438" s="24">
        <v>0</v>
      </c>
      <c r="R438" s="24">
        <v>0</v>
      </c>
      <c r="S438" s="24">
        <v>0</v>
      </c>
      <c r="T438" s="24">
        <v>6350000000</v>
      </c>
      <c r="U438" s="24">
        <v>6350000000</v>
      </c>
      <c r="V438" s="24">
        <v>0</v>
      </c>
      <c r="W438" s="24">
        <f t="shared" si="52"/>
        <v>6350000000</v>
      </c>
      <c r="X438" s="25">
        <f t="shared" si="46"/>
        <v>0</v>
      </c>
      <c r="Y438" s="25">
        <f t="shared" si="47"/>
        <v>0</v>
      </c>
      <c r="Z438" s="25">
        <f t="shared" si="48"/>
        <v>0</v>
      </c>
      <c r="AA438" s="25">
        <f t="shared" si="49"/>
        <v>0</v>
      </c>
    </row>
    <row r="439" spans="1:27" ht="16" customHeight="1" outlineLevel="2" x14ac:dyDescent="0.35">
      <c r="A439" s="21" t="s">
        <v>330</v>
      </c>
      <c r="B439" s="21" t="s">
        <v>31</v>
      </c>
      <c r="C439" s="21">
        <v>5</v>
      </c>
      <c r="D439" s="21" t="s">
        <v>115</v>
      </c>
      <c r="E439" s="21" t="s">
        <v>33</v>
      </c>
      <c r="F439" s="22">
        <v>280</v>
      </c>
      <c r="G439" s="21">
        <v>2240</v>
      </c>
      <c r="H439" s="21">
        <v>709800000</v>
      </c>
      <c r="I439" s="21">
        <v>0</v>
      </c>
      <c r="J439" s="23" t="s">
        <v>116</v>
      </c>
      <c r="K439" s="24">
        <v>2790402183</v>
      </c>
      <c r="L439" s="24">
        <v>2790402183</v>
      </c>
      <c r="M439" s="24">
        <v>0</v>
      </c>
      <c r="N439" s="24">
        <f t="shared" si="51"/>
        <v>2790402183</v>
      </c>
      <c r="O439" s="24">
        <v>57323196</v>
      </c>
      <c r="P439" s="24">
        <v>1119186181.3399999</v>
      </c>
      <c r="Q439" s="24">
        <v>0</v>
      </c>
      <c r="R439" s="24">
        <v>4218452.4400000004</v>
      </c>
      <c r="S439" s="24">
        <v>4218452.4400000004</v>
      </c>
      <c r="T439" s="24">
        <v>1609674353.22</v>
      </c>
      <c r="U439" s="24">
        <v>1609674353.22</v>
      </c>
      <c r="V439" s="24">
        <v>0</v>
      </c>
      <c r="W439" s="24">
        <f t="shared" si="52"/>
        <v>1609674353.22</v>
      </c>
      <c r="X439" s="25">
        <f t="shared" si="46"/>
        <v>1.5117721974631929E-3</v>
      </c>
      <c r="Y439" s="25">
        <f t="shared" si="47"/>
        <v>1.5117721974631929E-3</v>
      </c>
      <c r="Z439" s="25">
        <f t="shared" si="48"/>
        <v>0.42162717063069327</v>
      </c>
      <c r="AA439" s="25">
        <f t="shared" si="49"/>
        <v>0.42313894282815645</v>
      </c>
    </row>
    <row r="440" spans="1:27" ht="16" customHeight="1" outlineLevel="2" x14ac:dyDescent="0.35">
      <c r="A440" s="21" t="s">
        <v>335</v>
      </c>
      <c r="B440" s="21" t="s">
        <v>31</v>
      </c>
      <c r="C440" s="21">
        <v>5</v>
      </c>
      <c r="D440" s="21" t="s">
        <v>261</v>
      </c>
      <c r="E440" s="21" t="s">
        <v>33</v>
      </c>
      <c r="F440" s="22">
        <v>280</v>
      </c>
      <c r="G440" s="21">
        <v>2210</v>
      </c>
      <c r="H440" s="21">
        <v>709800000</v>
      </c>
      <c r="I440" s="21">
        <v>0</v>
      </c>
      <c r="J440" s="23" t="s">
        <v>262</v>
      </c>
      <c r="K440" s="24">
        <v>19701588</v>
      </c>
      <c r="L440" s="24">
        <v>19701588</v>
      </c>
      <c r="M440" s="24">
        <v>0</v>
      </c>
      <c r="N440" s="24">
        <f t="shared" si="51"/>
        <v>19701588</v>
      </c>
      <c r="O440" s="24">
        <v>0</v>
      </c>
      <c r="P440" s="24">
        <v>0</v>
      </c>
      <c r="Q440" s="24">
        <v>0</v>
      </c>
      <c r="R440" s="24">
        <v>18412785</v>
      </c>
      <c r="S440" s="24">
        <v>18412785</v>
      </c>
      <c r="T440" s="24">
        <v>1288803</v>
      </c>
      <c r="U440" s="24">
        <v>1288803</v>
      </c>
      <c r="V440" s="24">
        <v>0</v>
      </c>
      <c r="W440" s="24">
        <f t="shared" si="52"/>
        <v>1288803</v>
      </c>
      <c r="X440" s="25">
        <f t="shared" si="46"/>
        <v>0.93458380106212757</v>
      </c>
      <c r="Y440" s="25">
        <f t="shared" si="47"/>
        <v>0.93458380106212757</v>
      </c>
      <c r="Z440" s="25">
        <f t="shared" si="48"/>
        <v>0</v>
      </c>
      <c r="AA440" s="25">
        <f t="shared" si="49"/>
        <v>0.93458380106212757</v>
      </c>
    </row>
    <row r="441" spans="1:27" ht="16" customHeight="1" outlineLevel="2" x14ac:dyDescent="0.35">
      <c r="A441" s="21" t="s">
        <v>335</v>
      </c>
      <c r="B441" s="21" t="s">
        <v>31</v>
      </c>
      <c r="C441" s="21">
        <v>5</v>
      </c>
      <c r="D441" s="21" t="s">
        <v>109</v>
      </c>
      <c r="E441" s="21" t="s">
        <v>33</v>
      </c>
      <c r="F441" s="22">
        <v>280</v>
      </c>
      <c r="G441" s="21">
        <v>2210</v>
      </c>
      <c r="H441" s="21">
        <v>709800000</v>
      </c>
      <c r="I441" s="21">
        <v>0</v>
      </c>
      <c r="J441" s="23" t="s">
        <v>110</v>
      </c>
      <c r="K441" s="24">
        <v>8509410</v>
      </c>
      <c r="L441" s="24">
        <v>8509410</v>
      </c>
      <c r="M441" s="24">
        <v>0</v>
      </c>
      <c r="N441" s="24">
        <f t="shared" si="51"/>
        <v>8509410</v>
      </c>
      <c r="O441" s="24">
        <v>0</v>
      </c>
      <c r="P441" s="24">
        <v>0</v>
      </c>
      <c r="Q441" s="24">
        <v>0</v>
      </c>
      <c r="R441" s="24">
        <v>0</v>
      </c>
      <c r="S441" s="24">
        <v>0</v>
      </c>
      <c r="T441" s="24">
        <v>8509410</v>
      </c>
      <c r="U441" s="24">
        <v>8509410</v>
      </c>
      <c r="V441" s="24">
        <v>0</v>
      </c>
      <c r="W441" s="24">
        <f t="shared" si="52"/>
        <v>8509410</v>
      </c>
      <c r="X441" s="25">
        <f t="shared" si="46"/>
        <v>0</v>
      </c>
      <c r="Y441" s="25">
        <f t="shared" si="47"/>
        <v>0</v>
      </c>
      <c r="Z441" s="25">
        <f t="shared" si="48"/>
        <v>0</v>
      </c>
      <c r="AA441" s="25">
        <f t="shared" si="49"/>
        <v>0</v>
      </c>
    </row>
    <row r="442" spans="1:27" ht="16" customHeight="1" outlineLevel="2" x14ac:dyDescent="0.35">
      <c r="A442" s="21" t="s">
        <v>335</v>
      </c>
      <c r="B442" s="21" t="s">
        <v>31</v>
      </c>
      <c r="C442" s="21">
        <v>5</v>
      </c>
      <c r="D442" s="21" t="s">
        <v>111</v>
      </c>
      <c r="E442" s="21" t="s">
        <v>33</v>
      </c>
      <c r="F442" s="22">
        <v>280</v>
      </c>
      <c r="G442" s="21">
        <v>2210</v>
      </c>
      <c r="H442" s="21">
        <v>709800000</v>
      </c>
      <c r="I442" s="21">
        <v>0</v>
      </c>
      <c r="J442" s="23" t="s">
        <v>112</v>
      </c>
      <c r="K442" s="24">
        <v>174682220</v>
      </c>
      <c r="L442" s="24">
        <v>174682220</v>
      </c>
      <c r="M442" s="24">
        <v>0</v>
      </c>
      <c r="N442" s="24">
        <f t="shared" si="51"/>
        <v>174682220</v>
      </c>
      <c r="O442" s="24">
        <v>0</v>
      </c>
      <c r="P442" s="24">
        <v>0</v>
      </c>
      <c r="Q442" s="24">
        <v>0</v>
      </c>
      <c r="R442" s="24">
        <v>7337025.9000000004</v>
      </c>
      <c r="S442" s="24">
        <v>7337025.9000000004</v>
      </c>
      <c r="T442" s="24">
        <v>167345194.09999999</v>
      </c>
      <c r="U442" s="24">
        <v>167345194.09999999</v>
      </c>
      <c r="V442" s="24">
        <v>0</v>
      </c>
      <c r="W442" s="24">
        <f t="shared" si="52"/>
        <v>167345194.09999999</v>
      </c>
      <c r="X442" s="25">
        <f t="shared" si="46"/>
        <v>4.2002133359651604E-2</v>
      </c>
      <c r="Y442" s="25">
        <f t="shared" si="47"/>
        <v>4.2002133359651604E-2</v>
      </c>
      <c r="Z442" s="25">
        <f t="shared" si="48"/>
        <v>0</v>
      </c>
      <c r="AA442" s="25">
        <f t="shared" si="49"/>
        <v>4.2002133359651604E-2</v>
      </c>
    </row>
    <row r="443" spans="1:27" ht="16" customHeight="1" outlineLevel="2" x14ac:dyDescent="0.35">
      <c r="A443" s="21" t="s">
        <v>335</v>
      </c>
      <c r="B443" s="21" t="s">
        <v>31</v>
      </c>
      <c r="C443" s="21">
        <v>5</v>
      </c>
      <c r="D443" s="21" t="s">
        <v>115</v>
      </c>
      <c r="E443" s="21" t="s">
        <v>33</v>
      </c>
      <c r="F443" s="22">
        <v>280</v>
      </c>
      <c r="G443" s="21">
        <v>2240</v>
      </c>
      <c r="H443" s="21">
        <v>709800000</v>
      </c>
      <c r="I443" s="21">
        <v>0</v>
      </c>
      <c r="J443" s="23" t="s">
        <v>116</v>
      </c>
      <c r="K443" s="24">
        <v>12271735</v>
      </c>
      <c r="L443" s="24">
        <v>12271735</v>
      </c>
      <c r="M443" s="24">
        <v>0</v>
      </c>
      <c r="N443" s="24">
        <f t="shared" si="51"/>
        <v>12271735</v>
      </c>
      <c r="O443" s="24">
        <v>0</v>
      </c>
      <c r="P443" s="24">
        <v>0</v>
      </c>
      <c r="Q443" s="24">
        <v>0</v>
      </c>
      <c r="R443" s="24">
        <v>0</v>
      </c>
      <c r="S443" s="24">
        <v>0</v>
      </c>
      <c r="T443" s="24">
        <v>12271735</v>
      </c>
      <c r="U443" s="24">
        <v>12271735</v>
      </c>
      <c r="V443" s="24">
        <v>0</v>
      </c>
      <c r="W443" s="24">
        <f t="shared" si="52"/>
        <v>12271735</v>
      </c>
      <c r="X443" s="25">
        <f t="shared" si="46"/>
        <v>0</v>
      </c>
      <c r="Y443" s="25">
        <f t="shared" si="47"/>
        <v>0</v>
      </c>
      <c r="Z443" s="25">
        <f t="shared" si="48"/>
        <v>0</v>
      </c>
      <c r="AA443" s="25">
        <f t="shared" si="49"/>
        <v>0</v>
      </c>
    </row>
    <row r="444" spans="1:27" ht="16" customHeight="1" outlineLevel="2" x14ac:dyDescent="0.35">
      <c r="A444" s="21" t="s">
        <v>337</v>
      </c>
      <c r="B444" s="21" t="s">
        <v>31</v>
      </c>
      <c r="C444" s="21">
        <v>5</v>
      </c>
      <c r="D444" s="21" t="s">
        <v>261</v>
      </c>
      <c r="E444" s="21" t="s">
        <v>33</v>
      </c>
      <c r="F444" s="22">
        <v>280</v>
      </c>
      <c r="G444" s="21">
        <v>2210</v>
      </c>
      <c r="H444" s="21">
        <v>709800000</v>
      </c>
      <c r="I444" s="21">
        <v>0</v>
      </c>
      <c r="J444" s="23" t="s">
        <v>262</v>
      </c>
      <c r="K444" s="24">
        <v>314808</v>
      </c>
      <c r="L444" s="24">
        <v>0</v>
      </c>
      <c r="M444" s="24">
        <v>0</v>
      </c>
      <c r="N444" s="24">
        <f t="shared" si="51"/>
        <v>0</v>
      </c>
      <c r="O444" s="24">
        <v>0</v>
      </c>
      <c r="P444" s="24">
        <v>0</v>
      </c>
      <c r="Q444" s="24">
        <v>0</v>
      </c>
      <c r="R444" s="24">
        <v>0</v>
      </c>
      <c r="S444" s="24">
        <v>0</v>
      </c>
      <c r="T444" s="24">
        <v>0</v>
      </c>
      <c r="U444" s="24">
        <v>0</v>
      </c>
      <c r="V444" s="24">
        <v>0</v>
      </c>
      <c r="W444" s="24">
        <f t="shared" si="52"/>
        <v>0</v>
      </c>
      <c r="X444" s="25">
        <f t="shared" si="46"/>
        <v>0</v>
      </c>
      <c r="Y444" s="25">
        <f t="shared" si="47"/>
        <v>0</v>
      </c>
      <c r="Z444" s="25">
        <f t="shared" si="48"/>
        <v>0</v>
      </c>
      <c r="AA444" s="25">
        <f t="shared" si="49"/>
        <v>0</v>
      </c>
    </row>
    <row r="445" spans="1:27" ht="16" customHeight="1" outlineLevel="2" x14ac:dyDescent="0.35">
      <c r="A445" s="21" t="s">
        <v>337</v>
      </c>
      <c r="B445" s="21" t="s">
        <v>31</v>
      </c>
      <c r="C445" s="21">
        <v>5</v>
      </c>
      <c r="D445" s="21" t="s">
        <v>263</v>
      </c>
      <c r="E445" s="21" t="s">
        <v>33</v>
      </c>
      <c r="F445" s="22">
        <v>280</v>
      </c>
      <c r="G445" s="21">
        <v>2210</v>
      </c>
      <c r="H445" s="21">
        <v>709800000</v>
      </c>
      <c r="I445" s="21">
        <v>0</v>
      </c>
      <c r="J445" s="23" t="s">
        <v>264</v>
      </c>
      <c r="K445" s="24">
        <v>53000</v>
      </c>
      <c r="L445" s="24">
        <v>53000</v>
      </c>
      <c r="M445" s="24">
        <v>0</v>
      </c>
      <c r="N445" s="24">
        <f t="shared" si="51"/>
        <v>53000</v>
      </c>
      <c r="O445" s="24">
        <v>0</v>
      </c>
      <c r="P445" s="24">
        <v>0</v>
      </c>
      <c r="Q445" s="24">
        <v>0</v>
      </c>
      <c r="R445" s="24">
        <v>0</v>
      </c>
      <c r="S445" s="24">
        <v>0</v>
      </c>
      <c r="T445" s="24">
        <v>52939</v>
      </c>
      <c r="U445" s="24">
        <v>53000</v>
      </c>
      <c r="V445" s="24">
        <v>0</v>
      </c>
      <c r="W445" s="24">
        <f t="shared" si="52"/>
        <v>53000</v>
      </c>
      <c r="X445" s="25">
        <f t="shared" si="46"/>
        <v>0</v>
      </c>
      <c r="Y445" s="25">
        <f t="shared" si="47"/>
        <v>0</v>
      </c>
      <c r="Z445" s="25">
        <f t="shared" si="48"/>
        <v>0</v>
      </c>
      <c r="AA445" s="25">
        <f t="shared" si="49"/>
        <v>0</v>
      </c>
    </row>
    <row r="446" spans="1:27" ht="16" customHeight="1" outlineLevel="2" x14ac:dyDescent="0.35">
      <c r="A446" s="21" t="s">
        <v>337</v>
      </c>
      <c r="B446" s="21" t="s">
        <v>31</v>
      </c>
      <c r="C446" s="21">
        <v>5</v>
      </c>
      <c r="D446" s="21" t="s">
        <v>107</v>
      </c>
      <c r="E446" s="21" t="s">
        <v>33</v>
      </c>
      <c r="F446" s="22">
        <v>280</v>
      </c>
      <c r="G446" s="21">
        <v>2210</v>
      </c>
      <c r="H446" s="21">
        <v>709800000</v>
      </c>
      <c r="I446" s="21">
        <v>0</v>
      </c>
      <c r="J446" s="23" t="s">
        <v>108</v>
      </c>
      <c r="K446" s="24">
        <v>9719512</v>
      </c>
      <c r="L446" s="24">
        <v>9719512</v>
      </c>
      <c r="M446" s="24">
        <v>0</v>
      </c>
      <c r="N446" s="24">
        <f t="shared" si="51"/>
        <v>9719512</v>
      </c>
      <c r="O446" s="24">
        <v>0</v>
      </c>
      <c r="P446" s="24">
        <v>2458880</v>
      </c>
      <c r="Q446" s="24">
        <v>0</v>
      </c>
      <c r="R446" s="24">
        <v>6297329.7300000004</v>
      </c>
      <c r="S446" s="24">
        <v>6297329.7300000004</v>
      </c>
      <c r="T446" s="24">
        <v>963302.27</v>
      </c>
      <c r="U446" s="24">
        <v>963302.27</v>
      </c>
      <c r="V446" s="24">
        <v>0</v>
      </c>
      <c r="W446" s="24">
        <f t="shared" si="52"/>
        <v>963302.26999999955</v>
      </c>
      <c r="X446" s="25">
        <f t="shared" si="46"/>
        <v>0.64790595762420999</v>
      </c>
      <c r="Y446" s="25">
        <f t="shared" si="47"/>
        <v>0.64790595762420999</v>
      </c>
      <c r="Z446" s="25">
        <f t="shared" si="48"/>
        <v>0.25298389466467042</v>
      </c>
      <c r="AA446" s="25">
        <f t="shared" si="49"/>
        <v>0.90088985228888041</v>
      </c>
    </row>
    <row r="447" spans="1:27" ht="16" customHeight="1" outlineLevel="2" x14ac:dyDescent="0.35">
      <c r="A447" s="21" t="s">
        <v>337</v>
      </c>
      <c r="B447" s="21" t="s">
        <v>31</v>
      </c>
      <c r="C447" s="21">
        <v>5</v>
      </c>
      <c r="D447" s="21" t="s">
        <v>109</v>
      </c>
      <c r="E447" s="21" t="s">
        <v>33</v>
      </c>
      <c r="F447" s="22">
        <v>280</v>
      </c>
      <c r="G447" s="21">
        <v>2210</v>
      </c>
      <c r="H447" s="21">
        <v>709800000</v>
      </c>
      <c r="I447" s="21">
        <v>0</v>
      </c>
      <c r="J447" s="23" t="s">
        <v>110</v>
      </c>
      <c r="K447" s="24">
        <v>39940428</v>
      </c>
      <c r="L447" s="24">
        <v>39003947.25</v>
      </c>
      <c r="M447" s="24">
        <v>0</v>
      </c>
      <c r="N447" s="24">
        <f t="shared" si="51"/>
        <v>39003947.25</v>
      </c>
      <c r="O447" s="24">
        <v>8352625</v>
      </c>
      <c r="P447" s="24">
        <v>0</v>
      </c>
      <c r="Q447" s="24">
        <v>0</v>
      </c>
      <c r="R447" s="24">
        <v>9778943.4700000007</v>
      </c>
      <c r="S447" s="24">
        <v>9778943.4700000007</v>
      </c>
      <c r="T447" s="24">
        <v>20872378.780000001</v>
      </c>
      <c r="U447" s="24">
        <v>20872378.780000001</v>
      </c>
      <c r="V447" s="24">
        <v>0</v>
      </c>
      <c r="W447" s="24">
        <f t="shared" si="52"/>
        <v>20872378.780000001</v>
      </c>
      <c r="X447" s="25">
        <f t="shared" si="46"/>
        <v>0.25071676482692407</v>
      </c>
      <c r="Y447" s="25">
        <f t="shared" si="47"/>
        <v>0.25071676482692407</v>
      </c>
      <c r="Z447" s="25">
        <f t="shared" si="48"/>
        <v>0.2141481975263414</v>
      </c>
      <c r="AA447" s="25">
        <f t="shared" si="49"/>
        <v>0.46486496235326547</v>
      </c>
    </row>
    <row r="448" spans="1:27" ht="16" customHeight="1" outlineLevel="2" x14ac:dyDescent="0.35">
      <c r="A448" s="21" t="s">
        <v>337</v>
      </c>
      <c r="B448" s="21" t="s">
        <v>31</v>
      </c>
      <c r="C448" s="21">
        <v>5</v>
      </c>
      <c r="D448" s="21" t="s">
        <v>111</v>
      </c>
      <c r="E448" s="21" t="s">
        <v>33</v>
      </c>
      <c r="F448" s="22">
        <v>280</v>
      </c>
      <c r="G448" s="21">
        <v>2210</v>
      </c>
      <c r="H448" s="21">
        <v>709800000</v>
      </c>
      <c r="I448" s="21">
        <v>0</v>
      </c>
      <c r="J448" s="23" t="s">
        <v>112</v>
      </c>
      <c r="K448" s="24">
        <v>941968</v>
      </c>
      <c r="L448" s="24">
        <v>941968</v>
      </c>
      <c r="M448" s="24">
        <v>0</v>
      </c>
      <c r="N448" s="24">
        <f t="shared" si="51"/>
        <v>941968</v>
      </c>
      <c r="O448" s="24">
        <v>793332</v>
      </c>
      <c r="P448" s="24">
        <v>0</v>
      </c>
      <c r="Q448" s="24">
        <v>0</v>
      </c>
      <c r="R448" s="24">
        <v>0</v>
      </c>
      <c r="S448" s="24">
        <v>0</v>
      </c>
      <c r="T448" s="24">
        <v>148636</v>
      </c>
      <c r="U448" s="24">
        <v>148636</v>
      </c>
      <c r="V448" s="24">
        <v>0</v>
      </c>
      <c r="W448" s="24">
        <f t="shared" si="52"/>
        <v>148636</v>
      </c>
      <c r="X448" s="25">
        <f t="shared" si="46"/>
        <v>0</v>
      </c>
      <c r="Y448" s="25">
        <f t="shared" si="47"/>
        <v>0</v>
      </c>
      <c r="Z448" s="25">
        <f t="shared" si="48"/>
        <v>0.84220695395172662</v>
      </c>
      <c r="AA448" s="25">
        <f t="shared" si="49"/>
        <v>0.84220695395172662</v>
      </c>
    </row>
    <row r="449" spans="1:27" ht="16" customHeight="1" outlineLevel="2" x14ac:dyDescent="0.35">
      <c r="A449" s="21" t="s">
        <v>337</v>
      </c>
      <c r="B449" s="21" t="s">
        <v>31</v>
      </c>
      <c r="C449" s="21">
        <v>5</v>
      </c>
      <c r="D449" s="21" t="s">
        <v>265</v>
      </c>
      <c r="E449" s="21" t="s">
        <v>33</v>
      </c>
      <c r="F449" s="22">
        <v>280</v>
      </c>
      <c r="G449" s="21">
        <v>2210</v>
      </c>
      <c r="H449" s="21">
        <v>709800000</v>
      </c>
      <c r="I449" s="21">
        <v>0</v>
      </c>
      <c r="J449" s="23" t="s">
        <v>266</v>
      </c>
      <c r="K449" s="24">
        <v>1337400</v>
      </c>
      <c r="L449" s="24">
        <v>2588688.75</v>
      </c>
      <c r="M449" s="24">
        <v>0</v>
      </c>
      <c r="N449" s="24">
        <f t="shared" si="51"/>
        <v>2588688.75</v>
      </c>
      <c r="O449" s="24">
        <v>0</v>
      </c>
      <c r="P449" s="24">
        <v>0</v>
      </c>
      <c r="Q449" s="24">
        <v>0</v>
      </c>
      <c r="R449" s="24">
        <v>2588688.75</v>
      </c>
      <c r="S449" s="24">
        <v>2588688.75</v>
      </c>
      <c r="T449" s="24">
        <v>0</v>
      </c>
      <c r="U449" s="24">
        <v>0</v>
      </c>
      <c r="V449" s="24">
        <v>0</v>
      </c>
      <c r="W449" s="24">
        <f t="shared" si="52"/>
        <v>0</v>
      </c>
      <c r="X449" s="25">
        <f t="shared" si="46"/>
        <v>1</v>
      </c>
      <c r="Y449" s="25">
        <f t="shared" si="47"/>
        <v>1</v>
      </c>
      <c r="Z449" s="25">
        <f t="shared" si="48"/>
        <v>0</v>
      </c>
      <c r="AA449" s="25">
        <f t="shared" si="49"/>
        <v>1</v>
      </c>
    </row>
    <row r="450" spans="1:27" ht="16" customHeight="1" outlineLevel="2" x14ac:dyDescent="0.35">
      <c r="A450" s="21" t="s">
        <v>337</v>
      </c>
      <c r="B450" s="21" t="s">
        <v>31</v>
      </c>
      <c r="C450" s="21">
        <v>5</v>
      </c>
      <c r="D450" s="21" t="s">
        <v>113</v>
      </c>
      <c r="E450" s="21" t="s">
        <v>33</v>
      </c>
      <c r="F450" s="22">
        <v>280</v>
      </c>
      <c r="G450" s="21">
        <v>2210</v>
      </c>
      <c r="H450" s="21">
        <v>709800000</v>
      </c>
      <c r="I450" s="21">
        <v>0</v>
      </c>
      <c r="J450" s="23" t="s">
        <v>114</v>
      </c>
      <c r="K450" s="24">
        <v>11208289</v>
      </c>
      <c r="L450" s="24">
        <v>11208289</v>
      </c>
      <c r="M450" s="24">
        <v>0</v>
      </c>
      <c r="N450" s="24">
        <f t="shared" si="51"/>
        <v>11208289</v>
      </c>
      <c r="O450" s="24">
        <v>1639358</v>
      </c>
      <c r="P450" s="24">
        <v>0</v>
      </c>
      <c r="Q450" s="24">
        <v>0</v>
      </c>
      <c r="R450" s="24">
        <v>8538094.6799999997</v>
      </c>
      <c r="S450" s="24">
        <v>8538094.6799999997</v>
      </c>
      <c r="T450" s="24">
        <v>1030836.32</v>
      </c>
      <c r="U450" s="24">
        <v>1030836.32</v>
      </c>
      <c r="V450" s="24">
        <v>0</v>
      </c>
      <c r="W450" s="24">
        <f t="shared" si="52"/>
        <v>1030836.3200000003</v>
      </c>
      <c r="X450" s="25">
        <f t="shared" si="46"/>
        <v>0.76176610720869165</v>
      </c>
      <c r="Y450" s="25">
        <f t="shared" si="47"/>
        <v>0.76176610720869165</v>
      </c>
      <c r="Z450" s="25">
        <f t="shared" si="48"/>
        <v>0.14626300231908723</v>
      </c>
      <c r="AA450" s="25">
        <f t="shared" si="49"/>
        <v>0.90802910952777882</v>
      </c>
    </row>
    <row r="451" spans="1:27" ht="16" customHeight="1" outlineLevel="1" x14ac:dyDescent="0.35">
      <c r="A451" s="40"/>
      <c r="B451" s="40"/>
      <c r="C451" s="40" t="s">
        <v>472</v>
      </c>
      <c r="D451" s="40"/>
      <c r="E451" s="40"/>
      <c r="F451" s="41"/>
      <c r="G451" s="40"/>
      <c r="H451" s="40"/>
      <c r="I451" s="40"/>
      <c r="J451" s="42"/>
      <c r="K451" s="43">
        <f t="shared" ref="K451:W451" si="53">SUBTOTAL(9,K411:K450)</f>
        <v>17980496446</v>
      </c>
      <c r="L451" s="43">
        <f t="shared" si="53"/>
        <v>17021864141</v>
      </c>
      <c r="M451" s="43">
        <f t="shared" si="53"/>
        <v>-490000000</v>
      </c>
      <c r="N451" s="43">
        <f t="shared" si="53"/>
        <v>17021864141</v>
      </c>
      <c r="O451" s="43">
        <f t="shared" si="53"/>
        <v>758759757</v>
      </c>
      <c r="P451" s="43">
        <f t="shared" si="53"/>
        <v>3556512140.4899998</v>
      </c>
      <c r="Q451" s="43">
        <f t="shared" si="53"/>
        <v>22749723.009999998</v>
      </c>
      <c r="R451" s="43">
        <f t="shared" si="53"/>
        <v>323517059.96000004</v>
      </c>
      <c r="S451" s="43">
        <f t="shared" si="53"/>
        <v>322778101.96000004</v>
      </c>
      <c r="T451" s="43">
        <f t="shared" si="53"/>
        <v>10610032331.280001</v>
      </c>
      <c r="U451" s="43">
        <f t="shared" si="53"/>
        <v>12360325460.540001</v>
      </c>
      <c r="V451" s="43">
        <f t="shared" si="53"/>
        <v>0</v>
      </c>
      <c r="W451" s="43">
        <f t="shared" si="53"/>
        <v>12360325460.540001</v>
      </c>
      <c r="X451" s="44">
        <f t="shared" si="46"/>
        <v>1.9005971219142517E-2</v>
      </c>
      <c r="Y451" s="44">
        <f t="shared" si="47"/>
        <v>1.9005971219142517E-2</v>
      </c>
      <c r="Z451" s="44">
        <f t="shared" si="48"/>
        <v>0.2548499732206857</v>
      </c>
      <c r="AA451" s="44">
        <f t="shared" si="49"/>
        <v>0.27385594443982819</v>
      </c>
    </row>
    <row r="452" spans="1:27" ht="16" customHeight="1" outlineLevel="2" x14ac:dyDescent="0.35">
      <c r="A452" s="21" t="s">
        <v>30</v>
      </c>
      <c r="B452" s="21" t="s">
        <v>31</v>
      </c>
      <c r="C452" s="21">
        <v>6</v>
      </c>
      <c r="D452" s="21" t="s">
        <v>117</v>
      </c>
      <c r="E452" s="21" t="s">
        <v>53</v>
      </c>
      <c r="F452" s="22" t="s">
        <v>34</v>
      </c>
      <c r="G452" s="21">
        <v>1310</v>
      </c>
      <c r="H452" s="21">
        <v>709800000</v>
      </c>
      <c r="I452" s="21">
        <v>0</v>
      </c>
      <c r="J452" s="23" t="s">
        <v>118</v>
      </c>
      <c r="K452" s="24">
        <v>41179336</v>
      </c>
      <c r="L452" s="24">
        <v>41179336</v>
      </c>
      <c r="M452" s="24">
        <v>0</v>
      </c>
      <c r="N452" s="24">
        <f t="shared" ref="N452:N483" si="54">$L452</f>
        <v>41179336</v>
      </c>
      <c r="O452" s="24">
        <v>0</v>
      </c>
      <c r="P452" s="24">
        <v>27347624.879999999</v>
      </c>
      <c r="Q452" s="24">
        <v>0</v>
      </c>
      <c r="R452" s="24">
        <v>13831711.119999999</v>
      </c>
      <c r="S452" s="24">
        <v>13831711.119999999</v>
      </c>
      <c r="T452" s="24">
        <v>0</v>
      </c>
      <c r="U452" s="24">
        <v>0</v>
      </c>
      <c r="V452" s="24">
        <v>0</v>
      </c>
      <c r="W452" s="24">
        <f t="shared" ref="W452:W483" si="55">$N452-($O452+$P452+$Q452+$R452+$V452)</f>
        <v>0</v>
      </c>
      <c r="X452" s="25">
        <f t="shared" si="46"/>
        <v>0.33588961026472108</v>
      </c>
      <c r="Y452" s="25">
        <f t="shared" si="47"/>
        <v>0.33588961026472108</v>
      </c>
      <c r="Z452" s="25">
        <f t="shared" si="48"/>
        <v>0.66411038973527881</v>
      </c>
      <c r="AA452" s="25">
        <f t="shared" si="49"/>
        <v>0.99999999999999989</v>
      </c>
    </row>
    <row r="453" spans="1:27" ht="16" customHeight="1" outlineLevel="2" x14ac:dyDescent="0.35">
      <c r="A453" s="21" t="s">
        <v>30</v>
      </c>
      <c r="B453" s="21" t="s">
        <v>31</v>
      </c>
      <c r="C453" s="21">
        <v>6</v>
      </c>
      <c r="D453" s="21" t="s">
        <v>117</v>
      </c>
      <c r="E453" s="21" t="s">
        <v>119</v>
      </c>
      <c r="F453" s="22" t="s">
        <v>34</v>
      </c>
      <c r="G453" s="21">
        <v>1310</v>
      </c>
      <c r="H453" s="21">
        <v>709800000</v>
      </c>
      <c r="I453" s="21">
        <v>0</v>
      </c>
      <c r="J453" s="23" t="s">
        <v>120</v>
      </c>
      <c r="K453" s="24">
        <v>19049285</v>
      </c>
      <c r="L453" s="24">
        <v>19049285</v>
      </c>
      <c r="M453" s="24">
        <v>0</v>
      </c>
      <c r="N453" s="24">
        <f t="shared" si="54"/>
        <v>19049285</v>
      </c>
      <c r="O453" s="24">
        <v>0</v>
      </c>
      <c r="P453" s="24">
        <v>10839184.880000001</v>
      </c>
      <c r="Q453" s="24">
        <v>0</v>
      </c>
      <c r="R453" s="24">
        <v>8210100.1200000001</v>
      </c>
      <c r="S453" s="24">
        <v>8210100.1200000001</v>
      </c>
      <c r="T453" s="24">
        <v>0</v>
      </c>
      <c r="U453" s="24">
        <v>0</v>
      </c>
      <c r="V453" s="24">
        <v>0</v>
      </c>
      <c r="W453" s="24">
        <f t="shared" si="55"/>
        <v>0</v>
      </c>
      <c r="X453" s="25">
        <f t="shared" si="46"/>
        <v>0.43099256061316737</v>
      </c>
      <c r="Y453" s="25">
        <f t="shared" si="47"/>
        <v>0.43099256061316737</v>
      </c>
      <c r="Z453" s="25">
        <f t="shared" si="48"/>
        <v>0.56900743938683263</v>
      </c>
      <c r="AA453" s="25">
        <f t="shared" si="49"/>
        <v>1</v>
      </c>
    </row>
    <row r="454" spans="1:27" ht="16" customHeight="1" outlineLevel="2" x14ac:dyDescent="0.35">
      <c r="A454" s="21" t="s">
        <v>30</v>
      </c>
      <c r="B454" s="21" t="s">
        <v>31</v>
      </c>
      <c r="C454" s="21">
        <v>6</v>
      </c>
      <c r="D454" s="21" t="s">
        <v>117</v>
      </c>
      <c r="E454" s="21" t="s">
        <v>121</v>
      </c>
      <c r="F454" s="22" t="s">
        <v>34</v>
      </c>
      <c r="G454" s="21">
        <v>1310</v>
      </c>
      <c r="H454" s="21">
        <v>709800000</v>
      </c>
      <c r="I454" s="21">
        <v>0</v>
      </c>
      <c r="J454" s="23" t="s">
        <v>122</v>
      </c>
      <c r="K454" s="24">
        <v>92165658</v>
      </c>
      <c r="L454" s="24">
        <v>92165658</v>
      </c>
      <c r="M454" s="24">
        <v>0</v>
      </c>
      <c r="N454" s="24">
        <f t="shared" si="54"/>
        <v>92165658</v>
      </c>
      <c r="O454" s="24">
        <v>0</v>
      </c>
      <c r="P454" s="24">
        <v>45876508.590000004</v>
      </c>
      <c r="Q454" s="24">
        <v>0</v>
      </c>
      <c r="R454" s="24">
        <v>46289149.409999996</v>
      </c>
      <c r="S454" s="24">
        <v>46289149.409999996</v>
      </c>
      <c r="T454" s="24">
        <v>0</v>
      </c>
      <c r="U454" s="24">
        <v>0</v>
      </c>
      <c r="V454" s="24">
        <v>0</v>
      </c>
      <c r="W454" s="24">
        <f t="shared" si="55"/>
        <v>0</v>
      </c>
      <c r="X454" s="25">
        <f t="shared" si="46"/>
        <v>0.50223858229276674</v>
      </c>
      <c r="Y454" s="25">
        <f t="shared" si="47"/>
        <v>0.50223858229276674</v>
      </c>
      <c r="Z454" s="25">
        <f t="shared" si="48"/>
        <v>0.49776141770723326</v>
      </c>
      <c r="AA454" s="25">
        <f t="shared" si="49"/>
        <v>1</v>
      </c>
    </row>
    <row r="455" spans="1:27" ht="16" customHeight="1" outlineLevel="2" x14ac:dyDescent="0.35">
      <c r="A455" s="21" t="s">
        <v>30</v>
      </c>
      <c r="B455" s="21" t="s">
        <v>31</v>
      </c>
      <c r="C455" s="21">
        <v>6</v>
      </c>
      <c r="D455" s="21" t="s">
        <v>117</v>
      </c>
      <c r="E455" s="21" t="s">
        <v>123</v>
      </c>
      <c r="F455" s="22" t="s">
        <v>34</v>
      </c>
      <c r="G455" s="21">
        <v>1310</v>
      </c>
      <c r="H455" s="21">
        <v>709410000</v>
      </c>
      <c r="I455" s="21">
        <v>0</v>
      </c>
      <c r="J455" s="23" t="s">
        <v>124</v>
      </c>
      <c r="K455" s="24">
        <v>4150521667</v>
      </c>
      <c r="L455" s="24">
        <v>4150521667</v>
      </c>
      <c r="M455" s="24">
        <v>0</v>
      </c>
      <c r="N455" s="24">
        <f t="shared" si="54"/>
        <v>4150521667</v>
      </c>
      <c r="O455" s="24">
        <v>0</v>
      </c>
      <c r="P455" s="24">
        <v>296465833</v>
      </c>
      <c r="Q455" s="24">
        <v>0</v>
      </c>
      <c r="R455" s="24">
        <v>1778794998</v>
      </c>
      <c r="S455" s="24">
        <v>1778794998</v>
      </c>
      <c r="T455" s="24">
        <v>0</v>
      </c>
      <c r="U455" s="24">
        <v>2075260836</v>
      </c>
      <c r="V455" s="24">
        <v>0</v>
      </c>
      <c r="W455" s="24">
        <f t="shared" si="55"/>
        <v>2075260836</v>
      </c>
      <c r="X455" s="25">
        <f t="shared" si="46"/>
        <v>0.42857142805514237</v>
      </c>
      <c r="Y455" s="25">
        <f t="shared" si="47"/>
        <v>0.42857142805514237</v>
      </c>
      <c r="Z455" s="25">
        <f t="shared" si="48"/>
        <v>7.1428571342523728E-2</v>
      </c>
      <c r="AA455" s="25">
        <f t="shared" si="49"/>
        <v>0.4999999993976661</v>
      </c>
    </row>
    <row r="456" spans="1:27" ht="16" customHeight="1" outlineLevel="2" x14ac:dyDescent="0.35">
      <c r="A456" s="21" t="s">
        <v>30</v>
      </c>
      <c r="B456" s="21" t="s">
        <v>31</v>
      </c>
      <c r="C456" s="21">
        <v>6</v>
      </c>
      <c r="D456" s="21" t="s">
        <v>117</v>
      </c>
      <c r="E456" s="21" t="s">
        <v>125</v>
      </c>
      <c r="F456" s="22" t="s">
        <v>34</v>
      </c>
      <c r="G456" s="21">
        <v>1310</v>
      </c>
      <c r="H456" s="21">
        <v>709410000</v>
      </c>
      <c r="I456" s="21">
        <v>0</v>
      </c>
      <c r="J456" s="23" t="s">
        <v>126</v>
      </c>
      <c r="K456" s="24">
        <v>2517697614</v>
      </c>
      <c r="L456" s="24">
        <v>2517697614</v>
      </c>
      <c r="M456" s="24">
        <v>0</v>
      </c>
      <c r="N456" s="24">
        <f t="shared" si="54"/>
        <v>2517697614</v>
      </c>
      <c r="O456" s="24">
        <v>0</v>
      </c>
      <c r="P456" s="24">
        <v>179835543</v>
      </c>
      <c r="Q456" s="24">
        <v>0</v>
      </c>
      <c r="R456" s="24">
        <v>1079013258</v>
      </c>
      <c r="S456" s="24">
        <v>1079013258</v>
      </c>
      <c r="T456" s="24">
        <v>0</v>
      </c>
      <c r="U456" s="24">
        <v>1258848813</v>
      </c>
      <c r="V456" s="24">
        <v>0</v>
      </c>
      <c r="W456" s="24">
        <f t="shared" si="55"/>
        <v>1258848813</v>
      </c>
      <c r="X456" s="25">
        <f t="shared" si="46"/>
        <v>0.42857142652874597</v>
      </c>
      <c r="Y456" s="25">
        <f t="shared" si="47"/>
        <v>0.42857142652874597</v>
      </c>
      <c r="Z456" s="25">
        <f t="shared" si="48"/>
        <v>7.1428571088124324E-2</v>
      </c>
      <c r="AA456" s="25">
        <f t="shared" si="49"/>
        <v>0.49999999761687031</v>
      </c>
    </row>
    <row r="457" spans="1:27" ht="16" customHeight="1" outlineLevel="2" x14ac:dyDescent="0.35">
      <c r="A457" s="21" t="s">
        <v>30</v>
      </c>
      <c r="B457" s="21" t="s">
        <v>31</v>
      </c>
      <c r="C457" s="21">
        <v>6</v>
      </c>
      <c r="D457" s="21" t="s">
        <v>117</v>
      </c>
      <c r="E457" s="21" t="s">
        <v>127</v>
      </c>
      <c r="F457" s="22" t="s">
        <v>34</v>
      </c>
      <c r="G457" s="21">
        <v>1310</v>
      </c>
      <c r="H457" s="21">
        <v>709410000</v>
      </c>
      <c r="I457" s="21">
        <v>0</v>
      </c>
      <c r="J457" s="23" t="s">
        <v>128</v>
      </c>
      <c r="K457" s="24">
        <v>585484833105</v>
      </c>
      <c r="L457" s="24">
        <v>585484833105</v>
      </c>
      <c r="M457" s="24">
        <v>0</v>
      </c>
      <c r="N457" s="24">
        <f t="shared" si="54"/>
        <v>585484833105</v>
      </c>
      <c r="O457" s="24">
        <v>0</v>
      </c>
      <c r="P457" s="24">
        <v>45037294854.230003</v>
      </c>
      <c r="Q457" s="24">
        <v>0</v>
      </c>
      <c r="R457" s="24">
        <v>270223769125.39001</v>
      </c>
      <c r="S457" s="24">
        <v>270223769125.39001</v>
      </c>
      <c r="T457" s="24">
        <v>2.0699999999999998</v>
      </c>
      <c r="U457" s="24">
        <v>270223769125.38</v>
      </c>
      <c r="V457" s="24">
        <v>0</v>
      </c>
      <c r="W457" s="24">
        <f t="shared" si="55"/>
        <v>270223769125.38</v>
      </c>
      <c r="X457" s="25">
        <f t="shared" si="46"/>
        <v>0.46153846153847078</v>
      </c>
      <c r="Y457" s="25">
        <f t="shared" si="47"/>
        <v>0.46153846153847078</v>
      </c>
      <c r="Z457" s="25">
        <f t="shared" si="48"/>
        <v>7.6923076923075609E-2</v>
      </c>
      <c r="AA457" s="25">
        <f t="shared" si="49"/>
        <v>0.53846153846154643</v>
      </c>
    </row>
    <row r="458" spans="1:27" ht="16" customHeight="1" outlineLevel="2" x14ac:dyDescent="0.35">
      <c r="A458" s="21" t="s">
        <v>30</v>
      </c>
      <c r="B458" s="21" t="s">
        <v>31</v>
      </c>
      <c r="C458" s="21">
        <v>6</v>
      </c>
      <c r="D458" s="21" t="s">
        <v>117</v>
      </c>
      <c r="E458" s="21" t="s">
        <v>129</v>
      </c>
      <c r="F458" s="22" t="s">
        <v>34</v>
      </c>
      <c r="G458" s="21">
        <v>1310</v>
      </c>
      <c r="H458" s="21">
        <v>709410000</v>
      </c>
      <c r="I458" s="21">
        <v>0</v>
      </c>
      <c r="J458" s="23" t="s">
        <v>130</v>
      </c>
      <c r="K458" s="24">
        <v>1971517902</v>
      </c>
      <c r="L458" s="24">
        <v>1971517902</v>
      </c>
      <c r="M458" s="24">
        <v>0</v>
      </c>
      <c r="N458" s="24">
        <f t="shared" si="54"/>
        <v>1971517902</v>
      </c>
      <c r="O458" s="24">
        <v>0</v>
      </c>
      <c r="P458" s="24">
        <v>164293158</v>
      </c>
      <c r="Q458" s="24">
        <v>0</v>
      </c>
      <c r="R458" s="24">
        <v>821465790</v>
      </c>
      <c r="S458" s="24">
        <v>821465790</v>
      </c>
      <c r="T458" s="24">
        <v>0</v>
      </c>
      <c r="U458" s="24">
        <v>985758954</v>
      </c>
      <c r="V458" s="24">
        <v>0</v>
      </c>
      <c r="W458" s="24">
        <f t="shared" si="55"/>
        <v>985758954</v>
      </c>
      <c r="X458" s="25">
        <f t="shared" si="46"/>
        <v>0.41666666539860819</v>
      </c>
      <c r="Y458" s="25">
        <f t="shared" si="47"/>
        <v>0.41666666539860819</v>
      </c>
      <c r="Z458" s="25">
        <f t="shared" si="48"/>
        <v>8.3333333079721642E-2</v>
      </c>
      <c r="AA458" s="25">
        <f t="shared" si="49"/>
        <v>0.49999999847832982</v>
      </c>
    </row>
    <row r="459" spans="1:27" ht="16" customHeight="1" outlineLevel="2" x14ac:dyDescent="0.35">
      <c r="A459" s="21" t="s">
        <v>30</v>
      </c>
      <c r="B459" s="21" t="s">
        <v>31</v>
      </c>
      <c r="C459" s="21">
        <v>6</v>
      </c>
      <c r="D459" s="21" t="s">
        <v>117</v>
      </c>
      <c r="E459" s="21" t="s">
        <v>131</v>
      </c>
      <c r="F459" s="22" t="s">
        <v>34</v>
      </c>
      <c r="G459" s="21">
        <v>1310</v>
      </c>
      <c r="H459" s="21">
        <v>709410000</v>
      </c>
      <c r="I459" s="21">
        <v>0</v>
      </c>
      <c r="J459" s="23" t="s">
        <v>132</v>
      </c>
      <c r="K459" s="24">
        <v>1971517902</v>
      </c>
      <c r="L459" s="24">
        <v>1971517902</v>
      </c>
      <c r="M459" s="24">
        <v>0</v>
      </c>
      <c r="N459" s="24">
        <f t="shared" si="54"/>
        <v>1971517902</v>
      </c>
      <c r="O459" s="24">
        <v>0</v>
      </c>
      <c r="P459" s="24">
        <v>164293158</v>
      </c>
      <c r="Q459" s="24">
        <v>0</v>
      </c>
      <c r="R459" s="24">
        <v>821465790</v>
      </c>
      <c r="S459" s="24">
        <v>821465790</v>
      </c>
      <c r="T459" s="24">
        <v>0</v>
      </c>
      <c r="U459" s="24">
        <v>985758954</v>
      </c>
      <c r="V459" s="24">
        <v>0</v>
      </c>
      <c r="W459" s="24">
        <f t="shared" si="55"/>
        <v>985758954</v>
      </c>
      <c r="X459" s="25">
        <f t="shared" si="46"/>
        <v>0.41666666539860819</v>
      </c>
      <c r="Y459" s="25">
        <f t="shared" si="47"/>
        <v>0.41666666539860819</v>
      </c>
      <c r="Z459" s="25">
        <f t="shared" si="48"/>
        <v>8.3333333079721642E-2</v>
      </c>
      <c r="AA459" s="25">
        <f t="shared" si="49"/>
        <v>0.49999999847832982</v>
      </c>
    </row>
    <row r="460" spans="1:27" ht="16" customHeight="1" outlineLevel="2" x14ac:dyDescent="0.35">
      <c r="A460" s="21" t="s">
        <v>30</v>
      </c>
      <c r="B460" s="21" t="s">
        <v>31</v>
      </c>
      <c r="C460" s="21">
        <v>6</v>
      </c>
      <c r="D460" s="21" t="s">
        <v>117</v>
      </c>
      <c r="E460" s="21" t="s">
        <v>133</v>
      </c>
      <c r="F460" s="22" t="s">
        <v>34</v>
      </c>
      <c r="G460" s="21">
        <v>1310</v>
      </c>
      <c r="H460" s="21">
        <v>709410000</v>
      </c>
      <c r="I460" s="21">
        <v>0</v>
      </c>
      <c r="J460" s="23" t="s">
        <v>134</v>
      </c>
      <c r="K460" s="24">
        <v>1971517902</v>
      </c>
      <c r="L460" s="24">
        <v>1971517902</v>
      </c>
      <c r="M460" s="24">
        <v>0</v>
      </c>
      <c r="N460" s="24">
        <f t="shared" si="54"/>
        <v>1971517902</v>
      </c>
      <c r="O460" s="24">
        <v>0</v>
      </c>
      <c r="P460" s="24">
        <v>164293158</v>
      </c>
      <c r="Q460" s="24">
        <v>0</v>
      </c>
      <c r="R460" s="24">
        <v>821465790</v>
      </c>
      <c r="S460" s="24">
        <v>821465790</v>
      </c>
      <c r="T460" s="24">
        <v>0</v>
      </c>
      <c r="U460" s="24">
        <v>985758954</v>
      </c>
      <c r="V460" s="24">
        <v>0</v>
      </c>
      <c r="W460" s="24">
        <f t="shared" si="55"/>
        <v>985758954</v>
      </c>
      <c r="X460" s="25">
        <f t="shared" si="46"/>
        <v>0.41666666539860819</v>
      </c>
      <c r="Y460" s="25">
        <f t="shared" si="47"/>
        <v>0.41666666539860819</v>
      </c>
      <c r="Z460" s="25">
        <f t="shared" si="48"/>
        <v>8.3333333079721642E-2</v>
      </c>
      <c r="AA460" s="25">
        <f t="shared" si="49"/>
        <v>0.49999999847832982</v>
      </c>
    </row>
    <row r="461" spans="1:27" ht="16" customHeight="1" outlineLevel="2" x14ac:dyDescent="0.35">
      <c r="A461" s="21" t="s">
        <v>30</v>
      </c>
      <c r="B461" s="21" t="s">
        <v>31</v>
      </c>
      <c r="C461" s="21">
        <v>6</v>
      </c>
      <c r="D461" s="21" t="s">
        <v>117</v>
      </c>
      <c r="E461" s="21" t="s">
        <v>135</v>
      </c>
      <c r="F461" s="22" t="s">
        <v>34</v>
      </c>
      <c r="G461" s="21">
        <v>1310</v>
      </c>
      <c r="H461" s="21">
        <v>709410000</v>
      </c>
      <c r="I461" s="21">
        <v>0</v>
      </c>
      <c r="J461" s="23" t="s">
        <v>136</v>
      </c>
      <c r="K461" s="24">
        <v>1971517902</v>
      </c>
      <c r="L461" s="24">
        <v>1971517902</v>
      </c>
      <c r="M461" s="24">
        <v>0</v>
      </c>
      <c r="N461" s="24">
        <f t="shared" si="54"/>
        <v>1971517902</v>
      </c>
      <c r="O461" s="24">
        <v>0</v>
      </c>
      <c r="P461" s="24">
        <v>164293158</v>
      </c>
      <c r="Q461" s="24">
        <v>0</v>
      </c>
      <c r="R461" s="24">
        <v>821465790</v>
      </c>
      <c r="S461" s="24">
        <v>821465790</v>
      </c>
      <c r="T461" s="24">
        <v>0</v>
      </c>
      <c r="U461" s="24">
        <v>985758954</v>
      </c>
      <c r="V461" s="24">
        <v>0</v>
      </c>
      <c r="W461" s="24">
        <f t="shared" si="55"/>
        <v>985758954</v>
      </c>
      <c r="X461" s="25">
        <f t="shared" si="46"/>
        <v>0.41666666539860819</v>
      </c>
      <c r="Y461" s="25">
        <f t="shared" si="47"/>
        <v>0.41666666539860819</v>
      </c>
      <c r="Z461" s="25">
        <f t="shared" si="48"/>
        <v>8.3333333079721642E-2</v>
      </c>
      <c r="AA461" s="25">
        <f t="shared" si="49"/>
        <v>0.49999999847832982</v>
      </c>
    </row>
    <row r="462" spans="1:27" ht="16" customHeight="1" outlineLevel="2" x14ac:dyDescent="0.35">
      <c r="A462" s="21" t="s">
        <v>30</v>
      </c>
      <c r="B462" s="21" t="s">
        <v>31</v>
      </c>
      <c r="C462" s="21">
        <v>6</v>
      </c>
      <c r="D462" s="21" t="s">
        <v>117</v>
      </c>
      <c r="E462" s="21" t="s">
        <v>137</v>
      </c>
      <c r="F462" s="22" t="s">
        <v>34</v>
      </c>
      <c r="G462" s="21">
        <v>1310</v>
      </c>
      <c r="H462" s="21">
        <v>709410000</v>
      </c>
      <c r="I462" s="21">
        <v>0</v>
      </c>
      <c r="J462" s="23" t="s">
        <v>138</v>
      </c>
      <c r="K462" s="24">
        <v>2967424165</v>
      </c>
      <c r="L462" s="24">
        <v>2967424165</v>
      </c>
      <c r="M462" s="24">
        <v>0</v>
      </c>
      <c r="N462" s="24">
        <f t="shared" si="54"/>
        <v>2967424165</v>
      </c>
      <c r="O462" s="24">
        <v>0</v>
      </c>
      <c r="P462" s="24">
        <v>195534651.41999999</v>
      </c>
      <c r="Q462" s="24">
        <v>0</v>
      </c>
      <c r="R462" s="24">
        <v>1102614753.29</v>
      </c>
      <c r="S462" s="24">
        <v>1102614753.29</v>
      </c>
      <c r="T462" s="24">
        <v>0</v>
      </c>
      <c r="U462" s="24">
        <v>1669274760.29</v>
      </c>
      <c r="V462" s="24">
        <v>0</v>
      </c>
      <c r="W462" s="24">
        <f t="shared" si="55"/>
        <v>1669274760.29</v>
      </c>
      <c r="X462" s="25">
        <f t="shared" ref="X462:X525" si="56">IFERROR(($R462/$L462),0)</f>
        <v>0.3715730182071898</v>
      </c>
      <c r="Y462" s="25">
        <f t="shared" ref="Y462:Y525" si="57">IFERROR(($R462/$N462),0)</f>
        <v>0.3715730182071898</v>
      </c>
      <c r="Z462" s="25">
        <f t="shared" ref="Z462:Z525" si="58">IFERROR((($O462+$P462+$Q462)/$N462),0)</f>
        <v>6.5893731582522166E-2</v>
      </c>
      <c r="AA462" s="25">
        <f t="shared" ref="AA462:AA525" si="59">$Y462+$Z462</f>
        <v>0.43746674978971195</v>
      </c>
    </row>
    <row r="463" spans="1:27" ht="16" customHeight="1" outlineLevel="2" x14ac:dyDescent="0.35">
      <c r="A463" s="21" t="s">
        <v>30</v>
      </c>
      <c r="B463" s="21" t="s">
        <v>31</v>
      </c>
      <c r="C463" s="21">
        <v>6</v>
      </c>
      <c r="D463" s="21" t="s">
        <v>117</v>
      </c>
      <c r="E463" s="21" t="s">
        <v>139</v>
      </c>
      <c r="F463" s="22" t="s">
        <v>34</v>
      </c>
      <c r="G463" s="21">
        <v>1310</v>
      </c>
      <c r="H463" s="21">
        <v>709410000</v>
      </c>
      <c r="I463" s="21">
        <v>0</v>
      </c>
      <c r="J463" s="23" t="s">
        <v>140</v>
      </c>
      <c r="K463" s="24">
        <v>307421178</v>
      </c>
      <c r="L463" s="24">
        <v>307421178</v>
      </c>
      <c r="M463" s="24">
        <v>0</v>
      </c>
      <c r="N463" s="24">
        <f t="shared" si="54"/>
        <v>307421178</v>
      </c>
      <c r="O463" s="24">
        <v>0</v>
      </c>
      <c r="P463" s="24">
        <v>49846055.270000003</v>
      </c>
      <c r="Q463" s="24">
        <v>0</v>
      </c>
      <c r="R463" s="24">
        <v>103864536.73</v>
      </c>
      <c r="S463" s="24">
        <v>103864536.73</v>
      </c>
      <c r="T463" s="24">
        <v>0</v>
      </c>
      <c r="U463" s="24">
        <v>153710586</v>
      </c>
      <c r="V463" s="24">
        <v>0</v>
      </c>
      <c r="W463" s="24">
        <f t="shared" si="55"/>
        <v>153710586</v>
      </c>
      <c r="X463" s="25">
        <f t="shared" si="56"/>
        <v>0.33785745473267298</v>
      </c>
      <c r="Y463" s="25">
        <f t="shared" si="57"/>
        <v>0.33785745473267298</v>
      </c>
      <c r="Z463" s="25">
        <f t="shared" si="58"/>
        <v>0.16214255502592603</v>
      </c>
      <c r="AA463" s="25">
        <f t="shared" si="59"/>
        <v>0.50000000975859904</v>
      </c>
    </row>
    <row r="464" spans="1:27" ht="16" customHeight="1" outlineLevel="2" x14ac:dyDescent="0.35">
      <c r="A464" s="21" t="s">
        <v>30</v>
      </c>
      <c r="B464" s="21" t="s">
        <v>31</v>
      </c>
      <c r="C464" s="21">
        <v>6</v>
      </c>
      <c r="D464" s="21" t="s">
        <v>117</v>
      </c>
      <c r="E464" s="21" t="s">
        <v>141</v>
      </c>
      <c r="F464" s="22" t="s">
        <v>34</v>
      </c>
      <c r="G464" s="21">
        <v>1310</v>
      </c>
      <c r="H464" s="21">
        <v>709410000</v>
      </c>
      <c r="I464" s="21">
        <v>0</v>
      </c>
      <c r="J464" s="23" t="s">
        <v>142</v>
      </c>
      <c r="K464" s="24">
        <v>47295566</v>
      </c>
      <c r="L464" s="24">
        <v>47295566</v>
      </c>
      <c r="M464" s="24">
        <v>0</v>
      </c>
      <c r="N464" s="24">
        <f t="shared" si="54"/>
        <v>47295566</v>
      </c>
      <c r="O464" s="24">
        <v>0</v>
      </c>
      <c r="P464" s="24">
        <v>7668622.4500000002</v>
      </c>
      <c r="Q464" s="24">
        <v>0</v>
      </c>
      <c r="R464" s="24">
        <v>15979159.550000001</v>
      </c>
      <c r="S464" s="24">
        <v>15979159.550000001</v>
      </c>
      <c r="T464" s="24">
        <v>0</v>
      </c>
      <c r="U464" s="24">
        <v>23647784</v>
      </c>
      <c r="V464" s="24">
        <v>0</v>
      </c>
      <c r="W464" s="24">
        <f t="shared" si="55"/>
        <v>23647784</v>
      </c>
      <c r="X464" s="25">
        <f t="shared" si="56"/>
        <v>0.33785745475590673</v>
      </c>
      <c r="Y464" s="25">
        <f t="shared" si="57"/>
        <v>0.33785745475590673</v>
      </c>
      <c r="Z464" s="25">
        <f t="shared" si="58"/>
        <v>0.1621425241004622</v>
      </c>
      <c r="AA464" s="25">
        <f t="shared" si="59"/>
        <v>0.49999997885636893</v>
      </c>
    </row>
    <row r="465" spans="1:27" ht="16" customHeight="1" outlineLevel="2" x14ac:dyDescent="0.35">
      <c r="A465" s="21" t="s">
        <v>30</v>
      </c>
      <c r="B465" s="21" t="s">
        <v>31</v>
      </c>
      <c r="C465" s="21">
        <v>6</v>
      </c>
      <c r="D465" s="21" t="s">
        <v>117</v>
      </c>
      <c r="E465" s="21" t="s">
        <v>143</v>
      </c>
      <c r="F465" s="22" t="s">
        <v>34</v>
      </c>
      <c r="G465" s="21">
        <v>1310</v>
      </c>
      <c r="H465" s="21">
        <v>709410000</v>
      </c>
      <c r="I465" s="21">
        <v>0</v>
      </c>
      <c r="J465" s="23" t="s">
        <v>144</v>
      </c>
      <c r="K465" s="24">
        <v>6962752</v>
      </c>
      <c r="L465" s="24">
        <v>6962752</v>
      </c>
      <c r="M465" s="24">
        <v>0</v>
      </c>
      <c r="N465" s="24">
        <f t="shared" si="54"/>
        <v>6962752</v>
      </c>
      <c r="O465" s="24">
        <v>0</v>
      </c>
      <c r="P465" s="24">
        <v>1128956.33</v>
      </c>
      <c r="Q465" s="24">
        <v>0</v>
      </c>
      <c r="R465" s="24">
        <v>2352417.67</v>
      </c>
      <c r="S465" s="24">
        <v>2352417.67</v>
      </c>
      <c r="T465" s="24">
        <v>0</v>
      </c>
      <c r="U465" s="24">
        <v>3481378</v>
      </c>
      <c r="V465" s="24">
        <v>0</v>
      </c>
      <c r="W465" s="24">
        <f t="shared" si="55"/>
        <v>3481378</v>
      </c>
      <c r="X465" s="25">
        <f t="shared" si="56"/>
        <v>0.33785745492586838</v>
      </c>
      <c r="Y465" s="25">
        <f t="shared" si="57"/>
        <v>0.33785745492586838</v>
      </c>
      <c r="Z465" s="25">
        <f t="shared" si="58"/>
        <v>0.16214225783138622</v>
      </c>
      <c r="AA465" s="25">
        <f t="shared" si="59"/>
        <v>0.49999971275725463</v>
      </c>
    </row>
    <row r="466" spans="1:27" ht="16" customHeight="1" outlineLevel="2" x14ac:dyDescent="0.35">
      <c r="A466" s="21" t="s">
        <v>30</v>
      </c>
      <c r="B466" s="21" t="s">
        <v>31</v>
      </c>
      <c r="C466" s="21">
        <v>6</v>
      </c>
      <c r="D466" s="21" t="s">
        <v>117</v>
      </c>
      <c r="E466" s="21" t="s">
        <v>145</v>
      </c>
      <c r="F466" s="22" t="s">
        <v>34</v>
      </c>
      <c r="G466" s="21">
        <v>1310</v>
      </c>
      <c r="H466" s="21">
        <v>709410000</v>
      </c>
      <c r="I466" s="21">
        <v>0</v>
      </c>
      <c r="J466" s="23" t="s">
        <v>146</v>
      </c>
      <c r="K466" s="24">
        <v>1071193</v>
      </c>
      <c r="L466" s="24">
        <v>1071193</v>
      </c>
      <c r="M466" s="24">
        <v>0</v>
      </c>
      <c r="N466" s="24">
        <f t="shared" si="54"/>
        <v>1071193</v>
      </c>
      <c r="O466" s="24">
        <v>0</v>
      </c>
      <c r="P466" s="24">
        <v>173685.46</v>
      </c>
      <c r="Q466" s="24">
        <v>0</v>
      </c>
      <c r="R466" s="24">
        <v>361910.54</v>
      </c>
      <c r="S466" s="24">
        <v>361910.54</v>
      </c>
      <c r="T466" s="24">
        <v>0</v>
      </c>
      <c r="U466" s="24">
        <v>535597</v>
      </c>
      <c r="V466" s="24">
        <v>0</v>
      </c>
      <c r="W466" s="24">
        <f t="shared" si="55"/>
        <v>535597</v>
      </c>
      <c r="X466" s="25">
        <f t="shared" si="56"/>
        <v>0.33785745425894304</v>
      </c>
      <c r="Y466" s="25">
        <f t="shared" si="57"/>
        <v>0.33785745425894304</v>
      </c>
      <c r="Z466" s="25">
        <f t="shared" si="58"/>
        <v>0.16214207897176325</v>
      </c>
      <c r="AA466" s="25">
        <f t="shared" si="59"/>
        <v>0.49999953323070628</v>
      </c>
    </row>
    <row r="467" spans="1:27" ht="16" customHeight="1" outlineLevel="2" x14ac:dyDescent="0.35">
      <c r="A467" s="21" t="s">
        <v>30</v>
      </c>
      <c r="B467" s="21" t="s">
        <v>31</v>
      </c>
      <c r="C467" s="21">
        <v>6</v>
      </c>
      <c r="D467" s="21" t="s">
        <v>117</v>
      </c>
      <c r="E467" s="21" t="s">
        <v>147</v>
      </c>
      <c r="F467" s="22" t="s">
        <v>34</v>
      </c>
      <c r="G467" s="21">
        <v>1310</v>
      </c>
      <c r="H467" s="21">
        <v>709410000</v>
      </c>
      <c r="I467" s="21">
        <v>0</v>
      </c>
      <c r="J467" s="23" t="s">
        <v>148</v>
      </c>
      <c r="K467" s="24">
        <v>94591131</v>
      </c>
      <c r="L467" s="24">
        <v>94591131</v>
      </c>
      <c r="M467" s="24">
        <v>0</v>
      </c>
      <c r="N467" s="24">
        <f t="shared" si="54"/>
        <v>94591131</v>
      </c>
      <c r="O467" s="24">
        <v>0</v>
      </c>
      <c r="P467" s="24">
        <v>15337245.24</v>
      </c>
      <c r="Q467" s="24">
        <v>0</v>
      </c>
      <c r="R467" s="24">
        <v>31958318.760000002</v>
      </c>
      <c r="S467" s="24">
        <v>31958318.760000002</v>
      </c>
      <c r="T467" s="24">
        <v>0</v>
      </c>
      <c r="U467" s="24">
        <v>47295567</v>
      </c>
      <c r="V467" s="24">
        <v>0</v>
      </c>
      <c r="W467" s="24">
        <f t="shared" si="55"/>
        <v>47295567</v>
      </c>
      <c r="X467" s="25">
        <f t="shared" si="56"/>
        <v>0.33785745473325612</v>
      </c>
      <c r="Y467" s="25">
        <f t="shared" si="57"/>
        <v>0.33785745473325612</v>
      </c>
      <c r="Z467" s="25">
        <f t="shared" si="58"/>
        <v>0.16214252940902038</v>
      </c>
      <c r="AA467" s="25">
        <f t="shared" si="59"/>
        <v>0.49999998414227653</v>
      </c>
    </row>
    <row r="468" spans="1:27" ht="16" customHeight="1" outlineLevel="2" x14ac:dyDescent="0.35">
      <c r="A468" s="21" t="s">
        <v>30</v>
      </c>
      <c r="B468" s="21" t="s">
        <v>31</v>
      </c>
      <c r="C468" s="21">
        <v>6</v>
      </c>
      <c r="D468" s="21" t="s">
        <v>117</v>
      </c>
      <c r="E468" s="21" t="s">
        <v>149</v>
      </c>
      <c r="F468" s="22" t="s">
        <v>34</v>
      </c>
      <c r="G468" s="21">
        <v>1310</v>
      </c>
      <c r="H468" s="21">
        <v>709410000</v>
      </c>
      <c r="I468" s="21">
        <v>0</v>
      </c>
      <c r="J468" s="23" t="s">
        <v>150</v>
      </c>
      <c r="K468" s="24">
        <v>2142385</v>
      </c>
      <c r="L468" s="24">
        <v>2142385</v>
      </c>
      <c r="M468" s="24">
        <v>0</v>
      </c>
      <c r="N468" s="24">
        <f t="shared" si="54"/>
        <v>2142385</v>
      </c>
      <c r="O468" s="24">
        <v>0</v>
      </c>
      <c r="P468" s="24">
        <v>347371.26</v>
      </c>
      <c r="Q468" s="24">
        <v>0</v>
      </c>
      <c r="R468" s="24">
        <v>723820.74</v>
      </c>
      <c r="S468" s="24">
        <v>723820.74</v>
      </c>
      <c r="T468" s="24">
        <v>0</v>
      </c>
      <c r="U468" s="24">
        <v>1071193</v>
      </c>
      <c r="V468" s="24">
        <v>0</v>
      </c>
      <c r="W468" s="24">
        <f t="shared" si="55"/>
        <v>1071193</v>
      </c>
      <c r="X468" s="25">
        <f t="shared" si="56"/>
        <v>0.33785745325886801</v>
      </c>
      <c r="Y468" s="25">
        <f t="shared" si="57"/>
        <v>0.33785745325886801</v>
      </c>
      <c r="Z468" s="25">
        <f t="shared" si="58"/>
        <v>0.16214231335637619</v>
      </c>
      <c r="AA468" s="25">
        <f t="shared" si="59"/>
        <v>0.4999997666152442</v>
      </c>
    </row>
    <row r="469" spans="1:27" ht="16" customHeight="1" outlineLevel="2" x14ac:dyDescent="0.35">
      <c r="A469" s="21" t="s">
        <v>30</v>
      </c>
      <c r="B469" s="21" t="s">
        <v>31</v>
      </c>
      <c r="C469" s="21">
        <v>6</v>
      </c>
      <c r="D469" s="21" t="s">
        <v>117</v>
      </c>
      <c r="E469" s="21" t="s">
        <v>151</v>
      </c>
      <c r="F469" s="22" t="s">
        <v>34</v>
      </c>
      <c r="G469" s="21">
        <v>1310</v>
      </c>
      <c r="H469" s="21">
        <v>709410000</v>
      </c>
      <c r="I469" s="21">
        <v>0</v>
      </c>
      <c r="J469" s="23" t="s">
        <v>152</v>
      </c>
      <c r="K469" s="24">
        <v>300000000</v>
      </c>
      <c r="L469" s="24">
        <v>300000000</v>
      </c>
      <c r="M469" s="24">
        <v>0</v>
      </c>
      <c r="N469" s="24">
        <f t="shared" si="54"/>
        <v>300000000</v>
      </c>
      <c r="O469" s="24">
        <v>0</v>
      </c>
      <c r="P469" s="24">
        <v>0</v>
      </c>
      <c r="Q469" s="24">
        <v>0</v>
      </c>
      <c r="R469" s="24">
        <v>0</v>
      </c>
      <c r="S469" s="24">
        <v>0</v>
      </c>
      <c r="T469" s="24">
        <v>300000000</v>
      </c>
      <c r="U469" s="24">
        <v>300000000</v>
      </c>
      <c r="V469" s="24">
        <v>300000000</v>
      </c>
      <c r="W469" s="24">
        <f t="shared" si="55"/>
        <v>0</v>
      </c>
      <c r="X469" s="25">
        <f t="shared" si="56"/>
        <v>0</v>
      </c>
      <c r="Y469" s="25">
        <f t="shared" si="57"/>
        <v>0</v>
      </c>
      <c r="Z469" s="25">
        <f t="shared" si="58"/>
        <v>0</v>
      </c>
      <c r="AA469" s="25">
        <f t="shared" si="59"/>
        <v>0</v>
      </c>
    </row>
    <row r="470" spans="1:27" ht="16" customHeight="1" outlineLevel="2" x14ac:dyDescent="0.35">
      <c r="A470" s="21" t="s">
        <v>30</v>
      </c>
      <c r="B470" s="21" t="s">
        <v>31</v>
      </c>
      <c r="C470" s="21">
        <v>6</v>
      </c>
      <c r="D470" s="21" t="s">
        <v>117</v>
      </c>
      <c r="E470" s="21" t="s">
        <v>153</v>
      </c>
      <c r="F470" s="22" t="s">
        <v>34</v>
      </c>
      <c r="G470" s="21">
        <v>1310</v>
      </c>
      <c r="H470" s="21">
        <v>709410000</v>
      </c>
      <c r="I470" s="21">
        <v>0</v>
      </c>
      <c r="J470" s="23" t="s">
        <v>154</v>
      </c>
      <c r="K470" s="24">
        <v>600000000</v>
      </c>
      <c r="L470" s="24">
        <v>600000000</v>
      </c>
      <c r="M470" s="24">
        <v>0</v>
      </c>
      <c r="N470" s="24">
        <f t="shared" si="54"/>
        <v>600000000</v>
      </c>
      <c r="O470" s="24">
        <v>0</v>
      </c>
      <c r="P470" s="24">
        <v>0</v>
      </c>
      <c r="Q470" s="24">
        <v>0</v>
      </c>
      <c r="R470" s="24">
        <v>0</v>
      </c>
      <c r="S470" s="24">
        <v>0</v>
      </c>
      <c r="T470" s="24">
        <v>600000000</v>
      </c>
      <c r="U470" s="24">
        <v>600000000</v>
      </c>
      <c r="V470" s="24">
        <v>600000000</v>
      </c>
      <c r="W470" s="24">
        <f t="shared" si="55"/>
        <v>0</v>
      </c>
      <c r="X470" s="25">
        <f t="shared" si="56"/>
        <v>0</v>
      </c>
      <c r="Y470" s="25">
        <f t="shared" si="57"/>
        <v>0</v>
      </c>
      <c r="Z470" s="25">
        <f t="shared" si="58"/>
        <v>0</v>
      </c>
      <c r="AA470" s="25">
        <f t="shared" si="59"/>
        <v>0</v>
      </c>
    </row>
    <row r="471" spans="1:27" ht="16" customHeight="1" outlineLevel="2" x14ac:dyDescent="0.35">
      <c r="A471" s="21" t="s">
        <v>30</v>
      </c>
      <c r="B471" s="21" t="s">
        <v>31</v>
      </c>
      <c r="C471" s="21">
        <v>6</v>
      </c>
      <c r="D471" s="21" t="s">
        <v>117</v>
      </c>
      <c r="E471" s="21" t="s">
        <v>155</v>
      </c>
      <c r="F471" s="22" t="s">
        <v>34</v>
      </c>
      <c r="G471" s="21">
        <v>1310</v>
      </c>
      <c r="H471" s="21">
        <v>709410000</v>
      </c>
      <c r="I471" s="21">
        <v>0</v>
      </c>
      <c r="J471" s="23" t="s">
        <v>156</v>
      </c>
      <c r="K471" s="24">
        <v>505200000</v>
      </c>
      <c r="L471" s="24">
        <v>505200000</v>
      </c>
      <c r="M471" s="24">
        <v>0</v>
      </c>
      <c r="N471" s="24">
        <f t="shared" si="54"/>
        <v>505200000</v>
      </c>
      <c r="O471" s="24">
        <v>0</v>
      </c>
      <c r="P471" s="24">
        <v>0</v>
      </c>
      <c r="Q471" s="24">
        <v>0</v>
      </c>
      <c r="R471" s="24">
        <v>0</v>
      </c>
      <c r="S471" s="24">
        <v>0</v>
      </c>
      <c r="T471" s="24">
        <v>505200000</v>
      </c>
      <c r="U471" s="24">
        <v>505200000</v>
      </c>
      <c r="V471" s="24">
        <v>505200000</v>
      </c>
      <c r="W471" s="24">
        <f t="shared" si="55"/>
        <v>0</v>
      </c>
      <c r="X471" s="25">
        <f t="shared" si="56"/>
        <v>0</v>
      </c>
      <c r="Y471" s="25">
        <f t="shared" si="57"/>
        <v>0</v>
      </c>
      <c r="Z471" s="25">
        <f t="shared" si="58"/>
        <v>0</v>
      </c>
      <c r="AA471" s="25">
        <f t="shared" si="59"/>
        <v>0</v>
      </c>
    </row>
    <row r="472" spans="1:27" ht="16" customHeight="1" outlineLevel="2" x14ac:dyDescent="0.35">
      <c r="A472" s="21" t="s">
        <v>30</v>
      </c>
      <c r="B472" s="21" t="s">
        <v>31</v>
      </c>
      <c r="C472" s="21">
        <v>6</v>
      </c>
      <c r="D472" s="21" t="s">
        <v>117</v>
      </c>
      <c r="E472" s="21" t="s">
        <v>157</v>
      </c>
      <c r="F472" s="22" t="s">
        <v>34</v>
      </c>
      <c r="G472" s="21">
        <v>1310</v>
      </c>
      <c r="H472" s="21">
        <v>709410000</v>
      </c>
      <c r="I472" s="21">
        <v>0</v>
      </c>
      <c r="J472" s="23" t="s">
        <v>158</v>
      </c>
      <c r="K472" s="24">
        <v>1400000000</v>
      </c>
      <c r="L472" s="24">
        <v>1400000000</v>
      </c>
      <c r="M472" s="24">
        <v>0</v>
      </c>
      <c r="N472" s="24">
        <f t="shared" si="54"/>
        <v>1400000000</v>
      </c>
      <c r="O472" s="24">
        <v>0</v>
      </c>
      <c r="P472" s="24">
        <v>0</v>
      </c>
      <c r="Q472" s="24">
        <v>0</v>
      </c>
      <c r="R472" s="24">
        <v>0</v>
      </c>
      <c r="S472" s="24">
        <v>0</v>
      </c>
      <c r="T472" s="24">
        <v>1400000000</v>
      </c>
      <c r="U472" s="24">
        <v>1400000000</v>
      </c>
      <c r="V472" s="24">
        <v>1400000000</v>
      </c>
      <c r="W472" s="24">
        <f t="shared" si="55"/>
        <v>0</v>
      </c>
      <c r="X472" s="25">
        <f t="shared" si="56"/>
        <v>0</v>
      </c>
      <c r="Y472" s="25">
        <f t="shared" si="57"/>
        <v>0</v>
      </c>
      <c r="Z472" s="25">
        <f t="shared" si="58"/>
        <v>0</v>
      </c>
      <c r="AA472" s="25">
        <f t="shared" si="59"/>
        <v>0</v>
      </c>
    </row>
    <row r="473" spans="1:27" ht="16" customHeight="1" outlineLevel="2" x14ac:dyDescent="0.35">
      <c r="A473" s="21" t="s">
        <v>30</v>
      </c>
      <c r="B473" s="21" t="s">
        <v>31</v>
      </c>
      <c r="C473" s="21">
        <v>6</v>
      </c>
      <c r="D473" s="21" t="s">
        <v>117</v>
      </c>
      <c r="E473" s="21" t="s">
        <v>159</v>
      </c>
      <c r="F473" s="22" t="s">
        <v>34</v>
      </c>
      <c r="G473" s="21">
        <v>1310</v>
      </c>
      <c r="H473" s="21">
        <v>709410000</v>
      </c>
      <c r="I473" s="21">
        <v>0</v>
      </c>
      <c r="J473" s="23" t="s">
        <v>160</v>
      </c>
      <c r="K473" s="24">
        <v>924982309</v>
      </c>
      <c r="L473" s="24">
        <v>924982309</v>
      </c>
      <c r="M473" s="24">
        <v>0</v>
      </c>
      <c r="N473" s="24">
        <f t="shared" si="54"/>
        <v>924982309</v>
      </c>
      <c r="O473" s="24">
        <v>0</v>
      </c>
      <c r="P473" s="24">
        <v>0</v>
      </c>
      <c r="Q473" s="24">
        <v>0</v>
      </c>
      <c r="R473" s="24">
        <v>0</v>
      </c>
      <c r="S473" s="24">
        <v>0</v>
      </c>
      <c r="T473" s="24">
        <v>924982309</v>
      </c>
      <c r="U473" s="24">
        <v>924982309</v>
      </c>
      <c r="V473" s="24">
        <v>924982309</v>
      </c>
      <c r="W473" s="24">
        <f t="shared" si="55"/>
        <v>0</v>
      </c>
      <c r="X473" s="25">
        <f t="shared" si="56"/>
        <v>0</v>
      </c>
      <c r="Y473" s="25">
        <f t="shared" si="57"/>
        <v>0</v>
      </c>
      <c r="Z473" s="25">
        <f t="shared" si="58"/>
        <v>0</v>
      </c>
      <c r="AA473" s="25">
        <f t="shared" si="59"/>
        <v>0</v>
      </c>
    </row>
    <row r="474" spans="1:27" ht="16" customHeight="1" outlineLevel="2" x14ac:dyDescent="0.35">
      <c r="A474" s="21" t="s">
        <v>30</v>
      </c>
      <c r="B474" s="21" t="s">
        <v>31</v>
      </c>
      <c r="C474" s="21">
        <v>6</v>
      </c>
      <c r="D474" s="21" t="s">
        <v>117</v>
      </c>
      <c r="E474" s="21" t="s">
        <v>161</v>
      </c>
      <c r="F474" s="22" t="s">
        <v>34</v>
      </c>
      <c r="G474" s="21">
        <v>1310</v>
      </c>
      <c r="H474" s="21">
        <v>709410000</v>
      </c>
      <c r="I474" s="21">
        <v>0</v>
      </c>
      <c r="J474" s="23" t="s">
        <v>162</v>
      </c>
      <c r="K474" s="24">
        <v>2000000000</v>
      </c>
      <c r="L474" s="24">
        <v>2000000000</v>
      </c>
      <c r="M474" s="24">
        <v>0</v>
      </c>
      <c r="N474" s="24">
        <f t="shared" si="54"/>
        <v>2000000000</v>
      </c>
      <c r="O474" s="24">
        <v>0</v>
      </c>
      <c r="P474" s="24">
        <v>0</v>
      </c>
      <c r="Q474" s="24">
        <v>0</v>
      </c>
      <c r="R474" s="24">
        <v>0</v>
      </c>
      <c r="S474" s="24">
        <v>0</v>
      </c>
      <c r="T474" s="24">
        <v>2000000000</v>
      </c>
      <c r="U474" s="24">
        <v>2000000000</v>
      </c>
      <c r="V474" s="24">
        <v>2000000000</v>
      </c>
      <c r="W474" s="24">
        <f t="shared" si="55"/>
        <v>0</v>
      </c>
      <c r="X474" s="25">
        <f t="shared" si="56"/>
        <v>0</v>
      </c>
      <c r="Y474" s="25">
        <f t="shared" si="57"/>
        <v>0</v>
      </c>
      <c r="Z474" s="25">
        <f t="shared" si="58"/>
        <v>0</v>
      </c>
      <c r="AA474" s="25">
        <f t="shared" si="59"/>
        <v>0</v>
      </c>
    </row>
    <row r="475" spans="1:27" ht="16" customHeight="1" outlineLevel="2" x14ac:dyDescent="0.35">
      <c r="A475" s="21" t="s">
        <v>30</v>
      </c>
      <c r="B475" s="21" t="s">
        <v>31</v>
      </c>
      <c r="C475" s="21">
        <v>6</v>
      </c>
      <c r="D475" s="21" t="s">
        <v>117</v>
      </c>
      <c r="E475" s="21" t="s">
        <v>163</v>
      </c>
      <c r="F475" s="22" t="s">
        <v>34</v>
      </c>
      <c r="G475" s="21">
        <v>1310</v>
      </c>
      <c r="H475" s="21">
        <v>709410000</v>
      </c>
      <c r="I475" s="21">
        <v>0</v>
      </c>
      <c r="J475" s="23" t="s">
        <v>164</v>
      </c>
      <c r="K475" s="24">
        <v>1500000000</v>
      </c>
      <c r="L475" s="24">
        <v>1500000000</v>
      </c>
      <c r="M475" s="24">
        <v>0</v>
      </c>
      <c r="N475" s="24">
        <f t="shared" si="54"/>
        <v>1500000000</v>
      </c>
      <c r="O475" s="24">
        <v>0</v>
      </c>
      <c r="P475" s="24">
        <v>0</v>
      </c>
      <c r="Q475" s="24">
        <v>0</v>
      </c>
      <c r="R475" s="24">
        <v>0</v>
      </c>
      <c r="S475" s="24">
        <v>0</v>
      </c>
      <c r="T475" s="24">
        <v>1500000000</v>
      </c>
      <c r="U475" s="24">
        <v>1500000000</v>
      </c>
      <c r="V475" s="24">
        <v>1500000000</v>
      </c>
      <c r="W475" s="24">
        <f t="shared" si="55"/>
        <v>0</v>
      </c>
      <c r="X475" s="25">
        <f t="shared" si="56"/>
        <v>0</v>
      </c>
      <c r="Y475" s="25">
        <f t="shared" si="57"/>
        <v>0</v>
      </c>
      <c r="Z475" s="25">
        <f t="shared" si="58"/>
        <v>0</v>
      </c>
      <c r="AA475" s="25">
        <f t="shared" si="59"/>
        <v>0</v>
      </c>
    </row>
    <row r="476" spans="1:27" ht="16" customHeight="1" outlineLevel="2" x14ac:dyDescent="0.35">
      <c r="A476" s="21" t="s">
        <v>30</v>
      </c>
      <c r="B476" s="21" t="s">
        <v>31</v>
      </c>
      <c r="C476" s="21">
        <v>6</v>
      </c>
      <c r="D476" s="21" t="s">
        <v>165</v>
      </c>
      <c r="E476" s="21" t="s">
        <v>33</v>
      </c>
      <c r="F476" s="22" t="s">
        <v>34</v>
      </c>
      <c r="G476" s="21">
        <v>1320</v>
      </c>
      <c r="H476" s="21">
        <v>709800000</v>
      </c>
      <c r="I476" s="21">
        <v>0</v>
      </c>
      <c r="J476" s="23" t="s">
        <v>166</v>
      </c>
      <c r="K476" s="24">
        <v>27126367</v>
      </c>
      <c r="L476" s="24">
        <v>27126367</v>
      </c>
      <c r="M476" s="24">
        <v>0</v>
      </c>
      <c r="N476" s="24">
        <f t="shared" si="54"/>
        <v>27126367</v>
      </c>
      <c r="O476" s="24">
        <v>0</v>
      </c>
      <c r="P476" s="24">
        <v>0</v>
      </c>
      <c r="Q476" s="24">
        <v>0</v>
      </c>
      <c r="R476" s="24">
        <v>13314927.82</v>
      </c>
      <c r="S476" s="24">
        <v>13314927.82</v>
      </c>
      <c r="T476" s="24">
        <v>13811439.18</v>
      </c>
      <c r="U476" s="24">
        <v>13811439.18</v>
      </c>
      <c r="V476" s="24">
        <v>0</v>
      </c>
      <c r="W476" s="24">
        <f t="shared" si="55"/>
        <v>13811439.18</v>
      </c>
      <c r="X476" s="25">
        <f t="shared" si="56"/>
        <v>0.49084817808444459</v>
      </c>
      <c r="Y476" s="25">
        <f t="shared" si="57"/>
        <v>0.49084817808444459</v>
      </c>
      <c r="Z476" s="25">
        <f t="shared" si="58"/>
        <v>0</v>
      </c>
      <c r="AA476" s="25">
        <f t="shared" si="59"/>
        <v>0.49084817808444459</v>
      </c>
    </row>
    <row r="477" spans="1:27" ht="16" customHeight="1" outlineLevel="2" x14ac:dyDescent="0.35">
      <c r="A477" s="21" t="s">
        <v>30</v>
      </c>
      <c r="B477" s="21" t="s">
        <v>31</v>
      </c>
      <c r="C477" s="21">
        <v>6</v>
      </c>
      <c r="D477" s="21" t="s">
        <v>167</v>
      </c>
      <c r="E477" s="21" t="s">
        <v>119</v>
      </c>
      <c r="F477" s="22" t="s">
        <v>34</v>
      </c>
      <c r="G477" s="21">
        <v>1320</v>
      </c>
      <c r="H477" s="21">
        <v>709800000</v>
      </c>
      <c r="I477" s="21">
        <v>0</v>
      </c>
      <c r="J477" s="23" t="s">
        <v>168</v>
      </c>
      <c r="K477" s="24">
        <v>156376000</v>
      </c>
      <c r="L477" s="24">
        <v>156376000</v>
      </c>
      <c r="M477" s="24">
        <v>0</v>
      </c>
      <c r="N477" s="24">
        <f t="shared" si="54"/>
        <v>156376000</v>
      </c>
      <c r="O477" s="24">
        <v>0</v>
      </c>
      <c r="P477" s="24">
        <v>39093999</v>
      </c>
      <c r="Q477" s="24">
        <v>0</v>
      </c>
      <c r="R477" s="24">
        <v>65156665</v>
      </c>
      <c r="S477" s="24">
        <v>65156665</v>
      </c>
      <c r="T477" s="24">
        <v>0</v>
      </c>
      <c r="U477" s="24">
        <v>52125336</v>
      </c>
      <c r="V477" s="24">
        <v>0</v>
      </c>
      <c r="W477" s="24">
        <f t="shared" si="55"/>
        <v>52125336</v>
      </c>
      <c r="X477" s="25">
        <f t="shared" si="56"/>
        <v>0.41666665600859465</v>
      </c>
      <c r="Y477" s="25">
        <f t="shared" si="57"/>
        <v>0.41666665600859465</v>
      </c>
      <c r="Z477" s="25">
        <f t="shared" si="58"/>
        <v>0.24999999360515679</v>
      </c>
      <c r="AA477" s="25">
        <f t="shared" si="59"/>
        <v>0.66666664961375144</v>
      </c>
    </row>
    <row r="478" spans="1:27" ht="16" customHeight="1" outlineLevel="2" x14ac:dyDescent="0.35">
      <c r="A478" s="21" t="s">
        <v>30</v>
      </c>
      <c r="B478" s="21" t="s">
        <v>31</v>
      </c>
      <c r="C478" s="21">
        <v>6</v>
      </c>
      <c r="D478" s="21" t="s">
        <v>167</v>
      </c>
      <c r="E478" s="21" t="s">
        <v>121</v>
      </c>
      <c r="F478" s="22" t="s">
        <v>34</v>
      </c>
      <c r="G478" s="21">
        <v>1320</v>
      </c>
      <c r="H478" s="21">
        <v>709800000</v>
      </c>
      <c r="I478" s="21">
        <v>0</v>
      </c>
      <c r="J478" s="23" t="s">
        <v>169</v>
      </c>
      <c r="K478" s="24">
        <v>112000000</v>
      </c>
      <c r="L478" s="24">
        <v>112000000</v>
      </c>
      <c r="M478" s="24">
        <v>0</v>
      </c>
      <c r="N478" s="24">
        <f t="shared" si="54"/>
        <v>112000000</v>
      </c>
      <c r="O478" s="24">
        <v>0</v>
      </c>
      <c r="P478" s="24">
        <v>27999999</v>
      </c>
      <c r="Q478" s="24">
        <v>0</v>
      </c>
      <c r="R478" s="24">
        <v>46666665</v>
      </c>
      <c r="S478" s="24">
        <v>46666665</v>
      </c>
      <c r="T478" s="24">
        <v>0</v>
      </c>
      <c r="U478" s="24">
        <v>37333336</v>
      </c>
      <c r="V478" s="24">
        <v>0</v>
      </c>
      <c r="W478" s="24">
        <f t="shared" si="55"/>
        <v>37333336</v>
      </c>
      <c r="X478" s="25">
        <f t="shared" si="56"/>
        <v>0.41666665178571427</v>
      </c>
      <c r="Y478" s="25">
        <f t="shared" si="57"/>
        <v>0.41666665178571427</v>
      </c>
      <c r="Z478" s="25">
        <f t="shared" si="58"/>
        <v>0.24999999107142856</v>
      </c>
      <c r="AA478" s="25">
        <f t="shared" si="59"/>
        <v>0.66666664285714283</v>
      </c>
    </row>
    <row r="479" spans="1:27" ht="16" customHeight="1" outlineLevel="2" x14ac:dyDescent="0.35">
      <c r="A479" s="21" t="s">
        <v>30</v>
      </c>
      <c r="B479" s="21" t="s">
        <v>31</v>
      </c>
      <c r="C479" s="21">
        <v>6</v>
      </c>
      <c r="D479" s="21" t="s">
        <v>170</v>
      </c>
      <c r="E479" s="21" t="s">
        <v>53</v>
      </c>
      <c r="F479" s="22" t="s">
        <v>34</v>
      </c>
      <c r="G479" s="21">
        <v>1330</v>
      </c>
      <c r="H479" s="21">
        <v>709800000</v>
      </c>
      <c r="I479" s="21">
        <v>0</v>
      </c>
      <c r="J479" s="23" t="s">
        <v>171</v>
      </c>
      <c r="K479" s="24">
        <v>0</v>
      </c>
      <c r="L479" s="24">
        <v>14661550</v>
      </c>
      <c r="M479" s="24">
        <v>0</v>
      </c>
      <c r="N479" s="24">
        <f t="shared" si="54"/>
        <v>14661550</v>
      </c>
      <c r="O479" s="24">
        <v>0</v>
      </c>
      <c r="P479" s="24">
        <v>0</v>
      </c>
      <c r="Q479" s="24">
        <v>0</v>
      </c>
      <c r="R479" s="24">
        <v>0</v>
      </c>
      <c r="S479" s="24">
        <v>0</v>
      </c>
      <c r="T479" s="24">
        <v>6711550</v>
      </c>
      <c r="U479" s="24">
        <v>14661550</v>
      </c>
      <c r="V479" s="24">
        <v>0</v>
      </c>
      <c r="W479" s="24">
        <f t="shared" si="55"/>
        <v>14661550</v>
      </c>
      <c r="X479" s="25">
        <f t="shared" si="56"/>
        <v>0</v>
      </c>
      <c r="Y479" s="25">
        <f t="shared" si="57"/>
        <v>0</v>
      </c>
      <c r="Z479" s="25">
        <f t="shared" si="58"/>
        <v>0</v>
      </c>
      <c r="AA479" s="25">
        <f t="shared" si="59"/>
        <v>0</v>
      </c>
    </row>
    <row r="480" spans="1:27" ht="16" customHeight="1" outlineLevel="2" x14ac:dyDescent="0.35">
      <c r="A480" s="21" t="s">
        <v>30</v>
      </c>
      <c r="B480" s="21" t="s">
        <v>31</v>
      </c>
      <c r="C480" s="21">
        <v>6</v>
      </c>
      <c r="D480" s="21" t="s">
        <v>170</v>
      </c>
      <c r="E480" s="21" t="s">
        <v>172</v>
      </c>
      <c r="F480" s="22" t="s">
        <v>34</v>
      </c>
      <c r="G480" s="21">
        <v>1330</v>
      </c>
      <c r="H480" s="21">
        <v>701130000</v>
      </c>
      <c r="I480" s="21">
        <v>0</v>
      </c>
      <c r="J480" s="23" t="s">
        <v>173</v>
      </c>
      <c r="K480" s="24">
        <v>15900000</v>
      </c>
      <c r="L480" s="24">
        <v>1238450</v>
      </c>
      <c r="M480" s="24">
        <v>0</v>
      </c>
      <c r="N480" s="24">
        <f t="shared" si="54"/>
        <v>1238450</v>
      </c>
      <c r="O480" s="24">
        <v>0</v>
      </c>
      <c r="P480" s="24">
        <v>0</v>
      </c>
      <c r="Q480" s="24">
        <v>0</v>
      </c>
      <c r="R480" s="24">
        <v>1238450</v>
      </c>
      <c r="S480" s="24">
        <v>1238450</v>
      </c>
      <c r="T480" s="24">
        <v>0</v>
      </c>
      <c r="U480" s="24">
        <v>0</v>
      </c>
      <c r="V480" s="24">
        <v>0</v>
      </c>
      <c r="W480" s="24">
        <f t="shared" si="55"/>
        <v>0</v>
      </c>
      <c r="X480" s="25">
        <f t="shared" si="56"/>
        <v>1</v>
      </c>
      <c r="Y480" s="25">
        <f t="shared" si="57"/>
        <v>1</v>
      </c>
      <c r="Z480" s="25">
        <f t="shared" si="58"/>
        <v>0</v>
      </c>
      <c r="AA480" s="25">
        <f t="shared" si="59"/>
        <v>1</v>
      </c>
    </row>
    <row r="481" spans="1:27" ht="16" customHeight="1" outlineLevel="2" x14ac:dyDescent="0.35">
      <c r="A481" s="21" t="s">
        <v>30</v>
      </c>
      <c r="B481" s="21" t="s">
        <v>31</v>
      </c>
      <c r="C481" s="21">
        <v>6</v>
      </c>
      <c r="D481" s="21" t="s">
        <v>170</v>
      </c>
      <c r="E481" s="21" t="s">
        <v>174</v>
      </c>
      <c r="F481" s="22" t="s">
        <v>34</v>
      </c>
      <c r="G481" s="21">
        <v>1330</v>
      </c>
      <c r="H481" s="21">
        <v>701130000</v>
      </c>
      <c r="I481" s="21">
        <v>0</v>
      </c>
      <c r="J481" s="23" t="s">
        <v>175</v>
      </c>
      <c r="K481" s="24">
        <v>117483849</v>
      </c>
      <c r="L481" s="24">
        <v>117483849</v>
      </c>
      <c r="M481" s="24">
        <v>0</v>
      </c>
      <c r="N481" s="24">
        <f t="shared" si="54"/>
        <v>117483849</v>
      </c>
      <c r="O481" s="24">
        <v>0</v>
      </c>
      <c r="P481" s="24">
        <v>0</v>
      </c>
      <c r="Q481" s="24">
        <v>0</v>
      </c>
      <c r="R481" s="24">
        <v>113447125.2</v>
      </c>
      <c r="S481" s="24">
        <v>113447125.2</v>
      </c>
      <c r="T481" s="24">
        <v>0</v>
      </c>
      <c r="U481" s="24">
        <v>4036723.8</v>
      </c>
      <c r="V481" s="24">
        <v>0</v>
      </c>
      <c r="W481" s="24">
        <f t="shared" si="55"/>
        <v>4036723.799999997</v>
      </c>
      <c r="X481" s="25">
        <f t="shared" si="56"/>
        <v>0.96564018088988557</v>
      </c>
      <c r="Y481" s="25">
        <f t="shared" si="57"/>
        <v>0.96564018088988557</v>
      </c>
      <c r="Z481" s="25">
        <f t="shared" si="58"/>
        <v>0</v>
      </c>
      <c r="AA481" s="25">
        <f t="shared" si="59"/>
        <v>0.96564018088988557</v>
      </c>
    </row>
    <row r="482" spans="1:27" ht="16" customHeight="1" outlineLevel="2" x14ac:dyDescent="0.35">
      <c r="A482" s="21" t="s">
        <v>30</v>
      </c>
      <c r="B482" s="21" t="s">
        <v>31</v>
      </c>
      <c r="C482" s="21">
        <v>6</v>
      </c>
      <c r="D482" s="21" t="s">
        <v>170</v>
      </c>
      <c r="E482" s="21" t="s">
        <v>176</v>
      </c>
      <c r="F482" s="22" t="s">
        <v>34</v>
      </c>
      <c r="G482" s="21">
        <v>1330</v>
      </c>
      <c r="H482" s="21">
        <v>701130000</v>
      </c>
      <c r="I482" s="21">
        <v>0</v>
      </c>
      <c r="J482" s="23" t="s">
        <v>177</v>
      </c>
      <c r="K482" s="24">
        <v>87450000</v>
      </c>
      <c r="L482" s="24">
        <v>87450000</v>
      </c>
      <c r="M482" s="24">
        <v>0</v>
      </c>
      <c r="N482" s="24">
        <f t="shared" si="54"/>
        <v>87450000</v>
      </c>
      <c r="O482" s="24">
        <v>0</v>
      </c>
      <c r="P482" s="24">
        <v>10775737.5</v>
      </c>
      <c r="Q482" s="24">
        <v>0</v>
      </c>
      <c r="R482" s="24">
        <v>32949262.5</v>
      </c>
      <c r="S482" s="24">
        <v>32949262.5</v>
      </c>
      <c r="T482" s="24">
        <v>0</v>
      </c>
      <c r="U482" s="24">
        <v>43725000</v>
      </c>
      <c r="V482" s="24">
        <v>0</v>
      </c>
      <c r="W482" s="24">
        <f t="shared" si="55"/>
        <v>43725000</v>
      </c>
      <c r="X482" s="25">
        <f t="shared" si="56"/>
        <v>0.37677830188679245</v>
      </c>
      <c r="Y482" s="25">
        <f t="shared" si="57"/>
        <v>0.37677830188679245</v>
      </c>
      <c r="Z482" s="25">
        <f t="shared" si="58"/>
        <v>0.12322169811320755</v>
      </c>
      <c r="AA482" s="25">
        <f t="shared" si="59"/>
        <v>0.5</v>
      </c>
    </row>
    <row r="483" spans="1:27" ht="16" customHeight="1" outlineLevel="2" x14ac:dyDescent="0.35">
      <c r="A483" s="26" t="s">
        <v>30</v>
      </c>
      <c r="B483" s="26" t="s">
        <v>31</v>
      </c>
      <c r="C483" s="26">
        <v>6</v>
      </c>
      <c r="D483" s="26" t="s">
        <v>170</v>
      </c>
      <c r="E483" s="26" t="s">
        <v>147</v>
      </c>
      <c r="F483" s="27" t="s">
        <v>34</v>
      </c>
      <c r="G483" s="26">
        <v>1330</v>
      </c>
      <c r="H483" s="26">
        <v>701130000</v>
      </c>
      <c r="I483" s="26">
        <v>0</v>
      </c>
      <c r="J483" s="23" t="s">
        <v>178</v>
      </c>
      <c r="K483" s="24">
        <v>20720350</v>
      </c>
      <c r="L483" s="24">
        <v>20720350</v>
      </c>
      <c r="M483" s="28">
        <v>29658037</v>
      </c>
      <c r="N483" s="24">
        <f t="shared" si="54"/>
        <v>20720350</v>
      </c>
      <c r="O483" s="24">
        <v>0</v>
      </c>
      <c r="P483" s="24">
        <v>2565830.4500000002</v>
      </c>
      <c r="Q483" s="24">
        <v>0</v>
      </c>
      <c r="R483" s="24">
        <v>7794345.5499999998</v>
      </c>
      <c r="S483" s="24">
        <v>7794345.5499999998</v>
      </c>
      <c r="T483" s="24">
        <v>0</v>
      </c>
      <c r="U483" s="24">
        <v>10360174</v>
      </c>
      <c r="V483" s="24">
        <v>0</v>
      </c>
      <c r="W483" s="24">
        <f t="shared" si="55"/>
        <v>10360174</v>
      </c>
      <c r="X483" s="25">
        <f t="shared" si="56"/>
        <v>0.37616862408212215</v>
      </c>
      <c r="Y483" s="25">
        <f t="shared" si="57"/>
        <v>0.37616862408212215</v>
      </c>
      <c r="Z483" s="25">
        <f t="shared" si="58"/>
        <v>0.12383142417961088</v>
      </c>
      <c r="AA483" s="25">
        <f t="shared" si="59"/>
        <v>0.50000004826173305</v>
      </c>
    </row>
    <row r="484" spans="1:27" ht="16" customHeight="1" outlineLevel="2" x14ac:dyDescent="0.35">
      <c r="A484" s="21" t="s">
        <v>30</v>
      </c>
      <c r="B484" s="21" t="s">
        <v>31</v>
      </c>
      <c r="C484" s="21">
        <v>6</v>
      </c>
      <c r="D484" s="21" t="s">
        <v>170</v>
      </c>
      <c r="E484" s="21" t="s">
        <v>179</v>
      </c>
      <c r="F484" s="22" t="s">
        <v>34</v>
      </c>
      <c r="G484" s="21">
        <v>1330</v>
      </c>
      <c r="H484" s="21">
        <v>701130000</v>
      </c>
      <c r="I484" s="21">
        <v>0</v>
      </c>
      <c r="J484" s="23" t="s">
        <v>180</v>
      </c>
      <c r="K484" s="24">
        <v>48085840</v>
      </c>
      <c r="L484" s="24">
        <v>48085840</v>
      </c>
      <c r="M484" s="24">
        <v>0</v>
      </c>
      <c r="N484" s="24">
        <f t="shared" ref="N484:N515" si="60">$L484</f>
        <v>48085840</v>
      </c>
      <c r="O484" s="24">
        <v>0</v>
      </c>
      <c r="P484" s="24">
        <v>5919689.5800000001</v>
      </c>
      <c r="Q484" s="24">
        <v>0</v>
      </c>
      <c r="R484" s="24">
        <v>18123228.420000002</v>
      </c>
      <c r="S484" s="24">
        <v>18123228.420000002</v>
      </c>
      <c r="T484" s="24">
        <v>0</v>
      </c>
      <c r="U484" s="24">
        <v>24042922</v>
      </c>
      <c r="V484" s="24">
        <v>0</v>
      </c>
      <c r="W484" s="24">
        <f t="shared" ref="W484:W515" si="61">$N484-($O484+$P484+$Q484+$R484+$V484)</f>
        <v>24042922</v>
      </c>
      <c r="X484" s="25">
        <f t="shared" si="56"/>
        <v>0.37689324799150853</v>
      </c>
      <c r="Y484" s="25">
        <f t="shared" si="57"/>
        <v>0.37689324799150853</v>
      </c>
      <c r="Z484" s="25">
        <f t="shared" si="58"/>
        <v>0.12310671041620569</v>
      </c>
      <c r="AA484" s="25">
        <f t="shared" si="59"/>
        <v>0.49999995840771422</v>
      </c>
    </row>
    <row r="485" spans="1:27" ht="16" customHeight="1" outlineLevel="2" x14ac:dyDescent="0.35">
      <c r="A485" s="21" t="s">
        <v>30</v>
      </c>
      <c r="B485" s="21" t="s">
        <v>31</v>
      </c>
      <c r="C485" s="21">
        <v>6</v>
      </c>
      <c r="D485" s="21" t="s">
        <v>170</v>
      </c>
      <c r="E485" s="21" t="s">
        <v>181</v>
      </c>
      <c r="F485" s="22" t="s">
        <v>34</v>
      </c>
      <c r="G485" s="21">
        <v>1330</v>
      </c>
      <c r="H485" s="21">
        <v>701130000</v>
      </c>
      <c r="I485" s="21">
        <v>0</v>
      </c>
      <c r="J485" s="23" t="s">
        <v>182</v>
      </c>
      <c r="K485" s="24">
        <v>45554051</v>
      </c>
      <c r="L485" s="24">
        <v>45554051</v>
      </c>
      <c r="M485" s="24">
        <v>0</v>
      </c>
      <c r="N485" s="24">
        <f t="shared" si="60"/>
        <v>45554051</v>
      </c>
      <c r="O485" s="24">
        <v>0</v>
      </c>
      <c r="P485" s="24">
        <v>0</v>
      </c>
      <c r="Q485" s="24">
        <v>0</v>
      </c>
      <c r="R485" s="24">
        <v>41740574.049999997</v>
      </c>
      <c r="S485" s="24">
        <v>41740574.049999997</v>
      </c>
      <c r="T485" s="24">
        <v>0</v>
      </c>
      <c r="U485" s="24">
        <v>3813476.95</v>
      </c>
      <c r="V485" s="24">
        <v>0</v>
      </c>
      <c r="W485" s="24">
        <f t="shared" si="61"/>
        <v>3813476.950000003</v>
      </c>
      <c r="X485" s="25">
        <f t="shared" si="56"/>
        <v>0.91628676558315303</v>
      </c>
      <c r="Y485" s="25">
        <f t="shared" si="57"/>
        <v>0.91628676558315303</v>
      </c>
      <c r="Z485" s="25">
        <f t="shared" si="58"/>
        <v>0</v>
      </c>
      <c r="AA485" s="25">
        <f t="shared" si="59"/>
        <v>0.91628676558315303</v>
      </c>
    </row>
    <row r="486" spans="1:27" ht="16" customHeight="1" outlineLevel="2" x14ac:dyDescent="0.35">
      <c r="A486" s="21" t="s">
        <v>30</v>
      </c>
      <c r="B486" s="21" t="s">
        <v>31</v>
      </c>
      <c r="C486" s="21">
        <v>6</v>
      </c>
      <c r="D486" s="21" t="s">
        <v>170</v>
      </c>
      <c r="E486" s="21" t="s">
        <v>183</v>
      </c>
      <c r="F486" s="22" t="s">
        <v>34</v>
      </c>
      <c r="G486" s="21">
        <v>1330</v>
      </c>
      <c r="H486" s="21">
        <v>701130000</v>
      </c>
      <c r="I486" s="21">
        <v>0</v>
      </c>
      <c r="J486" s="23" t="s">
        <v>184</v>
      </c>
      <c r="K486" s="24">
        <v>32330000</v>
      </c>
      <c r="L486" s="24">
        <v>32330000</v>
      </c>
      <c r="M486" s="24">
        <v>0</v>
      </c>
      <c r="N486" s="24">
        <f t="shared" si="60"/>
        <v>32330000</v>
      </c>
      <c r="O486" s="24">
        <v>0</v>
      </c>
      <c r="P486" s="24">
        <v>0</v>
      </c>
      <c r="Q486" s="24">
        <v>0</v>
      </c>
      <c r="R486" s="24">
        <v>28466870</v>
      </c>
      <c r="S486" s="24">
        <v>28466870</v>
      </c>
      <c r="T486" s="24">
        <v>0</v>
      </c>
      <c r="U486" s="24">
        <v>3863130</v>
      </c>
      <c r="V486" s="24">
        <v>0</v>
      </c>
      <c r="W486" s="24">
        <f t="shared" si="61"/>
        <v>3863130</v>
      </c>
      <c r="X486" s="25">
        <f t="shared" si="56"/>
        <v>0.88050943396226411</v>
      </c>
      <c r="Y486" s="25">
        <f t="shared" si="57"/>
        <v>0.88050943396226411</v>
      </c>
      <c r="Z486" s="25">
        <f t="shared" si="58"/>
        <v>0</v>
      </c>
      <c r="AA486" s="25">
        <f t="shared" si="59"/>
        <v>0.88050943396226411</v>
      </c>
    </row>
    <row r="487" spans="1:27" ht="16" customHeight="1" outlineLevel="2" x14ac:dyDescent="0.35">
      <c r="A487" s="21" t="s">
        <v>30</v>
      </c>
      <c r="B487" s="21" t="s">
        <v>31</v>
      </c>
      <c r="C487" s="21">
        <v>6</v>
      </c>
      <c r="D487" s="21" t="s">
        <v>170</v>
      </c>
      <c r="E487" s="21" t="s">
        <v>185</v>
      </c>
      <c r="F487" s="22" t="s">
        <v>34</v>
      </c>
      <c r="G487" s="21">
        <v>1330</v>
      </c>
      <c r="H487" s="21">
        <v>701130000</v>
      </c>
      <c r="I487" s="21">
        <v>0</v>
      </c>
      <c r="J487" s="23" t="s">
        <v>186</v>
      </c>
      <c r="K487" s="24">
        <v>10600000</v>
      </c>
      <c r="L487" s="24">
        <v>10600000</v>
      </c>
      <c r="M487" s="24">
        <v>0</v>
      </c>
      <c r="N487" s="24">
        <f t="shared" si="60"/>
        <v>10600000</v>
      </c>
      <c r="O487" s="24">
        <v>0</v>
      </c>
      <c r="P487" s="24">
        <v>0</v>
      </c>
      <c r="Q487" s="24">
        <v>0</v>
      </c>
      <c r="R487" s="24">
        <v>9549600</v>
      </c>
      <c r="S487" s="24">
        <v>9549600</v>
      </c>
      <c r="T487" s="24">
        <v>0</v>
      </c>
      <c r="U487" s="24">
        <v>1050400</v>
      </c>
      <c r="V487" s="24">
        <v>0</v>
      </c>
      <c r="W487" s="24">
        <f t="shared" si="61"/>
        <v>1050400</v>
      </c>
      <c r="X487" s="25">
        <f t="shared" si="56"/>
        <v>0.90090566037735853</v>
      </c>
      <c r="Y487" s="25">
        <f t="shared" si="57"/>
        <v>0.90090566037735853</v>
      </c>
      <c r="Z487" s="25">
        <f t="shared" si="58"/>
        <v>0</v>
      </c>
      <c r="AA487" s="25">
        <f t="shared" si="59"/>
        <v>0.90090566037735853</v>
      </c>
    </row>
    <row r="488" spans="1:27" ht="16" customHeight="1" outlineLevel="2" x14ac:dyDescent="0.35">
      <c r="A488" s="21" t="s">
        <v>189</v>
      </c>
      <c r="B488" s="21" t="s">
        <v>31</v>
      </c>
      <c r="C488" s="21">
        <v>6</v>
      </c>
      <c r="D488" s="21" t="s">
        <v>117</v>
      </c>
      <c r="E488" s="21" t="s">
        <v>53</v>
      </c>
      <c r="F488" s="22" t="s">
        <v>34</v>
      </c>
      <c r="G488" s="21">
        <v>1310</v>
      </c>
      <c r="H488" s="21">
        <v>709800000</v>
      </c>
      <c r="I488" s="21">
        <v>0</v>
      </c>
      <c r="J488" s="23" t="s">
        <v>118</v>
      </c>
      <c r="K488" s="24">
        <v>59506781</v>
      </c>
      <c r="L488" s="24">
        <v>59506781</v>
      </c>
      <c r="M488" s="24">
        <v>0</v>
      </c>
      <c r="N488" s="24">
        <f t="shared" si="60"/>
        <v>59506781</v>
      </c>
      <c r="O488" s="24">
        <v>0</v>
      </c>
      <c r="P488" s="24">
        <v>36830790.039999999</v>
      </c>
      <c r="Q488" s="24">
        <v>0</v>
      </c>
      <c r="R488" s="24">
        <v>22675990.960000001</v>
      </c>
      <c r="S488" s="24">
        <v>22675990.960000001</v>
      </c>
      <c r="T488" s="24">
        <v>0</v>
      </c>
      <c r="U488" s="24">
        <v>0</v>
      </c>
      <c r="V488" s="24">
        <v>0</v>
      </c>
      <c r="W488" s="24">
        <f t="shared" si="61"/>
        <v>0</v>
      </c>
      <c r="X488" s="25">
        <f t="shared" si="56"/>
        <v>0.38106566308804374</v>
      </c>
      <c r="Y488" s="25">
        <f t="shared" si="57"/>
        <v>0.38106566308804374</v>
      </c>
      <c r="Z488" s="25">
        <f t="shared" si="58"/>
        <v>0.61893433691195632</v>
      </c>
      <c r="AA488" s="25">
        <f t="shared" si="59"/>
        <v>1</v>
      </c>
    </row>
    <row r="489" spans="1:27" ht="16" customHeight="1" outlineLevel="2" x14ac:dyDescent="0.35">
      <c r="A489" s="21" t="s">
        <v>189</v>
      </c>
      <c r="B489" s="21" t="s">
        <v>31</v>
      </c>
      <c r="C489" s="21">
        <v>6</v>
      </c>
      <c r="D489" s="21" t="s">
        <v>117</v>
      </c>
      <c r="E489" s="21" t="s">
        <v>119</v>
      </c>
      <c r="F489" s="22" t="s">
        <v>34</v>
      </c>
      <c r="G489" s="21">
        <v>1310</v>
      </c>
      <c r="H489" s="21">
        <v>709800000</v>
      </c>
      <c r="I489" s="21">
        <v>0</v>
      </c>
      <c r="J489" s="23" t="s">
        <v>120</v>
      </c>
      <c r="K489" s="24">
        <v>26873080</v>
      </c>
      <c r="L489" s="24">
        <v>26873080</v>
      </c>
      <c r="M489" s="24">
        <v>0</v>
      </c>
      <c r="N489" s="24">
        <f t="shared" si="60"/>
        <v>26873080</v>
      </c>
      <c r="O489" s="24">
        <v>0</v>
      </c>
      <c r="P489" s="24">
        <v>14820480.41</v>
      </c>
      <c r="Q489" s="24">
        <v>0</v>
      </c>
      <c r="R489" s="24">
        <v>12052599.59</v>
      </c>
      <c r="S489" s="24">
        <v>12052599.59</v>
      </c>
      <c r="T489" s="24">
        <v>0</v>
      </c>
      <c r="U489" s="24">
        <v>0</v>
      </c>
      <c r="V489" s="24">
        <v>0</v>
      </c>
      <c r="W489" s="24">
        <f t="shared" si="61"/>
        <v>0</v>
      </c>
      <c r="X489" s="25">
        <f t="shared" si="56"/>
        <v>0.44850086368961056</v>
      </c>
      <c r="Y489" s="25">
        <f t="shared" si="57"/>
        <v>0.44850086368961056</v>
      </c>
      <c r="Z489" s="25">
        <f t="shared" si="58"/>
        <v>0.55149913631038938</v>
      </c>
      <c r="AA489" s="25">
        <f t="shared" si="59"/>
        <v>1</v>
      </c>
    </row>
    <row r="490" spans="1:27" ht="16" customHeight="1" outlineLevel="2" x14ac:dyDescent="0.35">
      <c r="A490" s="21" t="s">
        <v>189</v>
      </c>
      <c r="B490" s="21" t="s">
        <v>31</v>
      </c>
      <c r="C490" s="21">
        <v>6</v>
      </c>
      <c r="D490" s="21" t="s">
        <v>117</v>
      </c>
      <c r="E490" s="21" t="s">
        <v>121</v>
      </c>
      <c r="F490" s="22" t="s">
        <v>34</v>
      </c>
      <c r="G490" s="21">
        <v>1310</v>
      </c>
      <c r="H490" s="21">
        <v>709800000</v>
      </c>
      <c r="I490" s="21">
        <v>0</v>
      </c>
      <c r="J490" s="23" t="s">
        <v>122</v>
      </c>
      <c r="K490" s="24">
        <v>5938976677</v>
      </c>
      <c r="L490" s="24">
        <v>5938976677</v>
      </c>
      <c r="M490" s="24">
        <v>0</v>
      </c>
      <c r="N490" s="24">
        <f t="shared" si="60"/>
        <v>5938976677</v>
      </c>
      <c r="O490" s="24">
        <v>0</v>
      </c>
      <c r="P490" s="24">
        <v>2464541982.46</v>
      </c>
      <c r="Q490" s="24">
        <v>0</v>
      </c>
      <c r="R490" s="24">
        <v>3474434694.54</v>
      </c>
      <c r="S490" s="24">
        <v>3474434694.54</v>
      </c>
      <c r="T490" s="24">
        <v>0</v>
      </c>
      <c r="U490" s="24">
        <v>0</v>
      </c>
      <c r="V490" s="24">
        <v>0</v>
      </c>
      <c r="W490" s="24">
        <f t="shared" si="61"/>
        <v>0</v>
      </c>
      <c r="X490" s="25">
        <f t="shared" si="56"/>
        <v>0.58502245142593612</v>
      </c>
      <c r="Y490" s="25">
        <f t="shared" si="57"/>
        <v>0.58502245142593612</v>
      </c>
      <c r="Z490" s="25">
        <f t="shared" si="58"/>
        <v>0.41497754857406388</v>
      </c>
      <c r="AA490" s="25">
        <f t="shared" si="59"/>
        <v>1</v>
      </c>
    </row>
    <row r="491" spans="1:27" ht="16" customHeight="1" outlineLevel="2" x14ac:dyDescent="0.35">
      <c r="A491" s="21" t="s">
        <v>189</v>
      </c>
      <c r="B491" s="21" t="s">
        <v>31</v>
      </c>
      <c r="C491" s="21">
        <v>6</v>
      </c>
      <c r="D491" s="21" t="s">
        <v>269</v>
      </c>
      <c r="E491" s="21" t="s">
        <v>33</v>
      </c>
      <c r="F491" s="22" t="s">
        <v>34</v>
      </c>
      <c r="G491" s="21">
        <v>1320</v>
      </c>
      <c r="H491" s="21">
        <v>709800000</v>
      </c>
      <c r="I491" s="21">
        <v>0</v>
      </c>
      <c r="J491" s="23" t="s">
        <v>270</v>
      </c>
      <c r="K491" s="24">
        <v>15000000000</v>
      </c>
      <c r="L491" s="24">
        <v>15000000000</v>
      </c>
      <c r="M491" s="24">
        <v>0</v>
      </c>
      <c r="N491" s="24">
        <f t="shared" si="60"/>
        <v>15000000000</v>
      </c>
      <c r="O491" s="24">
        <v>0</v>
      </c>
      <c r="P491" s="24">
        <v>8034046793.0200005</v>
      </c>
      <c r="Q491" s="24">
        <v>0</v>
      </c>
      <c r="R491" s="24">
        <v>4965953206.9799995</v>
      </c>
      <c r="S491" s="24">
        <v>4957983537.6099997</v>
      </c>
      <c r="T491" s="24">
        <v>0</v>
      </c>
      <c r="U491" s="24">
        <v>2000000000</v>
      </c>
      <c r="V491" s="24">
        <v>0</v>
      </c>
      <c r="W491" s="24">
        <f t="shared" si="61"/>
        <v>2000000000</v>
      </c>
      <c r="X491" s="25">
        <f t="shared" si="56"/>
        <v>0.33106354713199998</v>
      </c>
      <c r="Y491" s="25">
        <f t="shared" si="57"/>
        <v>0.33106354713199998</v>
      </c>
      <c r="Z491" s="25">
        <f t="shared" si="58"/>
        <v>0.53560311953466666</v>
      </c>
      <c r="AA491" s="25">
        <f t="shared" si="59"/>
        <v>0.8666666666666667</v>
      </c>
    </row>
    <row r="492" spans="1:27" ht="16" customHeight="1" outlineLevel="2" x14ac:dyDescent="0.35">
      <c r="A492" s="21" t="s">
        <v>189</v>
      </c>
      <c r="B492" s="21" t="s">
        <v>31</v>
      </c>
      <c r="C492" s="21">
        <v>6</v>
      </c>
      <c r="D492" s="21" t="s">
        <v>165</v>
      </c>
      <c r="E492" s="21" t="s">
        <v>33</v>
      </c>
      <c r="F492" s="22" t="s">
        <v>34</v>
      </c>
      <c r="G492" s="21">
        <v>1320</v>
      </c>
      <c r="H492" s="21">
        <v>709800000</v>
      </c>
      <c r="I492" s="21">
        <v>0</v>
      </c>
      <c r="J492" s="23" t="s">
        <v>166</v>
      </c>
      <c r="K492" s="24">
        <v>45072577</v>
      </c>
      <c r="L492" s="24">
        <v>50072577</v>
      </c>
      <c r="M492" s="24">
        <v>0</v>
      </c>
      <c r="N492" s="24">
        <f t="shared" si="60"/>
        <v>50072577</v>
      </c>
      <c r="O492" s="24">
        <v>0</v>
      </c>
      <c r="P492" s="24">
        <v>0</v>
      </c>
      <c r="Q492" s="24">
        <v>0</v>
      </c>
      <c r="R492" s="24">
        <v>24019249.989999998</v>
      </c>
      <c r="S492" s="24">
        <v>24019249.989999998</v>
      </c>
      <c r="T492" s="24">
        <v>26053327.010000002</v>
      </c>
      <c r="U492" s="24">
        <v>26053327.010000002</v>
      </c>
      <c r="V492" s="24">
        <v>0</v>
      </c>
      <c r="W492" s="24">
        <f t="shared" si="61"/>
        <v>26053327.010000002</v>
      </c>
      <c r="X492" s="25">
        <f t="shared" si="56"/>
        <v>0.4796887124463356</v>
      </c>
      <c r="Y492" s="25">
        <f t="shared" si="57"/>
        <v>0.4796887124463356</v>
      </c>
      <c r="Z492" s="25">
        <f t="shared" si="58"/>
        <v>0</v>
      </c>
      <c r="AA492" s="25">
        <f t="shared" si="59"/>
        <v>0.4796887124463356</v>
      </c>
    </row>
    <row r="493" spans="1:27" ht="16" customHeight="1" outlineLevel="2" x14ac:dyDescent="0.35">
      <c r="A493" s="21" t="s">
        <v>189</v>
      </c>
      <c r="B493" s="21" t="s">
        <v>31</v>
      </c>
      <c r="C493" s="21">
        <v>6</v>
      </c>
      <c r="D493" s="21" t="s">
        <v>271</v>
      </c>
      <c r="E493" s="21" t="s">
        <v>33</v>
      </c>
      <c r="F493" s="22" t="s">
        <v>34</v>
      </c>
      <c r="G493" s="21">
        <v>1320</v>
      </c>
      <c r="H493" s="21">
        <v>709800000</v>
      </c>
      <c r="I493" s="21">
        <v>0</v>
      </c>
      <c r="J493" s="23" t="s">
        <v>272</v>
      </c>
      <c r="K493" s="24">
        <v>1088257512</v>
      </c>
      <c r="L493" s="24">
        <v>1088257512</v>
      </c>
      <c r="M493" s="24">
        <v>0</v>
      </c>
      <c r="N493" s="24">
        <f t="shared" si="60"/>
        <v>1088257512</v>
      </c>
      <c r="O493" s="24">
        <v>0</v>
      </c>
      <c r="P493" s="24">
        <v>272373946.23000002</v>
      </c>
      <c r="Q493" s="24">
        <v>0</v>
      </c>
      <c r="R493" s="24">
        <v>491208291.76999998</v>
      </c>
      <c r="S493" s="24">
        <v>490133275.99000001</v>
      </c>
      <c r="T493" s="24">
        <v>0</v>
      </c>
      <c r="U493" s="24">
        <v>324675274</v>
      </c>
      <c r="V493" s="24">
        <v>0</v>
      </c>
      <c r="W493" s="24">
        <f t="shared" si="61"/>
        <v>324675274</v>
      </c>
      <c r="X493" s="25">
        <f t="shared" si="56"/>
        <v>0.45137137704407593</v>
      </c>
      <c r="Y493" s="25">
        <f t="shared" si="57"/>
        <v>0.45137137704407593</v>
      </c>
      <c r="Z493" s="25">
        <f t="shared" si="58"/>
        <v>0.25028446229553802</v>
      </c>
      <c r="AA493" s="25">
        <f t="shared" si="59"/>
        <v>0.70165583933961395</v>
      </c>
    </row>
    <row r="494" spans="1:27" ht="16" customHeight="1" outlineLevel="2" x14ac:dyDescent="0.35">
      <c r="A494" s="21" t="s">
        <v>273</v>
      </c>
      <c r="B494" s="21" t="s">
        <v>274</v>
      </c>
      <c r="C494" s="21">
        <v>6</v>
      </c>
      <c r="D494" s="21" t="s">
        <v>117</v>
      </c>
      <c r="E494" s="21" t="s">
        <v>53</v>
      </c>
      <c r="F494" s="22" t="s">
        <v>34</v>
      </c>
      <c r="G494" s="21">
        <v>1310</v>
      </c>
      <c r="H494" s="21">
        <v>709800000</v>
      </c>
      <c r="I494" s="21">
        <v>0</v>
      </c>
      <c r="J494" s="23" t="s">
        <v>118</v>
      </c>
      <c r="K494" s="24">
        <v>1581315</v>
      </c>
      <c r="L494" s="24">
        <v>1581315</v>
      </c>
      <c r="M494" s="24">
        <v>0</v>
      </c>
      <c r="N494" s="24">
        <f t="shared" si="60"/>
        <v>1581315</v>
      </c>
      <c r="O494" s="24">
        <v>0</v>
      </c>
      <c r="P494" s="24">
        <v>1145666.01</v>
      </c>
      <c r="Q494" s="24">
        <v>0</v>
      </c>
      <c r="R494" s="24">
        <v>435648.99</v>
      </c>
      <c r="S494" s="24">
        <v>435648.99</v>
      </c>
      <c r="T494" s="24">
        <v>0</v>
      </c>
      <c r="U494" s="24">
        <v>0</v>
      </c>
      <c r="V494" s="24">
        <v>0</v>
      </c>
      <c r="W494" s="24">
        <f t="shared" si="61"/>
        <v>0</v>
      </c>
      <c r="X494" s="25">
        <f t="shared" si="56"/>
        <v>0.27549791787215072</v>
      </c>
      <c r="Y494" s="25">
        <f t="shared" si="57"/>
        <v>0.27549791787215072</v>
      </c>
      <c r="Z494" s="25">
        <f t="shared" si="58"/>
        <v>0.72450208212784928</v>
      </c>
      <c r="AA494" s="25">
        <f t="shared" si="59"/>
        <v>1</v>
      </c>
    </row>
    <row r="495" spans="1:27" ht="16" customHeight="1" outlineLevel="2" x14ac:dyDescent="0.35">
      <c r="A495" s="21" t="s">
        <v>273</v>
      </c>
      <c r="B495" s="21" t="s">
        <v>274</v>
      </c>
      <c r="C495" s="21">
        <v>6</v>
      </c>
      <c r="D495" s="21" t="s">
        <v>117</v>
      </c>
      <c r="E495" s="21" t="s">
        <v>119</v>
      </c>
      <c r="F495" s="22" t="s">
        <v>34</v>
      </c>
      <c r="G495" s="21">
        <v>1310</v>
      </c>
      <c r="H495" s="21">
        <v>709800000</v>
      </c>
      <c r="I495" s="21">
        <v>0</v>
      </c>
      <c r="J495" s="23" t="s">
        <v>120</v>
      </c>
      <c r="K495" s="24">
        <v>909524</v>
      </c>
      <c r="L495" s="24">
        <v>909524</v>
      </c>
      <c r="M495" s="24">
        <v>0</v>
      </c>
      <c r="N495" s="24">
        <f t="shared" si="60"/>
        <v>909524</v>
      </c>
      <c r="O495" s="24">
        <v>0</v>
      </c>
      <c r="P495" s="24">
        <v>540781.92000000004</v>
      </c>
      <c r="Q495" s="24">
        <v>0</v>
      </c>
      <c r="R495" s="24">
        <v>368742.08</v>
      </c>
      <c r="S495" s="24">
        <v>368742.08</v>
      </c>
      <c r="T495" s="24">
        <v>0</v>
      </c>
      <c r="U495" s="24">
        <v>0</v>
      </c>
      <c r="V495" s="24">
        <v>0</v>
      </c>
      <c r="W495" s="24">
        <f t="shared" si="61"/>
        <v>0</v>
      </c>
      <c r="X495" s="25">
        <f t="shared" si="56"/>
        <v>0.40542314441400118</v>
      </c>
      <c r="Y495" s="25">
        <f t="shared" si="57"/>
        <v>0.40542314441400118</v>
      </c>
      <c r="Z495" s="25">
        <f t="shared" si="58"/>
        <v>0.59457685558599893</v>
      </c>
      <c r="AA495" s="25">
        <f t="shared" si="59"/>
        <v>1</v>
      </c>
    </row>
    <row r="496" spans="1:27" ht="16" customHeight="1" outlineLevel="2" x14ac:dyDescent="0.35">
      <c r="A496" s="21" t="s">
        <v>273</v>
      </c>
      <c r="B496" s="21" t="s">
        <v>274</v>
      </c>
      <c r="C496" s="21">
        <v>6</v>
      </c>
      <c r="D496" s="21" t="s">
        <v>117</v>
      </c>
      <c r="E496" s="21" t="s">
        <v>121</v>
      </c>
      <c r="F496" s="22" t="s">
        <v>34</v>
      </c>
      <c r="G496" s="21">
        <v>1310</v>
      </c>
      <c r="H496" s="21">
        <v>709800000</v>
      </c>
      <c r="I496" s="21">
        <v>0</v>
      </c>
      <c r="J496" s="23" t="s">
        <v>122</v>
      </c>
      <c r="K496" s="24">
        <v>4785352</v>
      </c>
      <c r="L496" s="24">
        <v>4785352</v>
      </c>
      <c r="M496" s="24">
        <v>0</v>
      </c>
      <c r="N496" s="24">
        <f t="shared" si="60"/>
        <v>4785352</v>
      </c>
      <c r="O496" s="24">
        <v>0</v>
      </c>
      <c r="P496" s="24">
        <v>2658919.84</v>
      </c>
      <c r="Q496" s="24">
        <v>0</v>
      </c>
      <c r="R496" s="24">
        <v>2126432.16</v>
      </c>
      <c r="S496" s="24">
        <v>2126432.16</v>
      </c>
      <c r="T496" s="24">
        <v>0</v>
      </c>
      <c r="U496" s="24">
        <v>0</v>
      </c>
      <c r="V496" s="24">
        <v>0</v>
      </c>
      <c r="W496" s="24">
        <f t="shared" si="61"/>
        <v>0</v>
      </c>
      <c r="X496" s="25">
        <f t="shared" si="56"/>
        <v>0.44436274698287609</v>
      </c>
      <c r="Y496" s="25">
        <f t="shared" si="57"/>
        <v>0.44436274698287609</v>
      </c>
      <c r="Z496" s="25">
        <f t="shared" si="58"/>
        <v>0.55563725301712386</v>
      </c>
      <c r="AA496" s="25">
        <f t="shared" si="59"/>
        <v>1</v>
      </c>
    </row>
    <row r="497" spans="1:27" ht="16" customHeight="1" outlineLevel="2" x14ac:dyDescent="0.35">
      <c r="A497" s="21" t="s">
        <v>273</v>
      </c>
      <c r="B497" s="21" t="s">
        <v>274</v>
      </c>
      <c r="C497" s="21">
        <v>6</v>
      </c>
      <c r="D497" s="21" t="s">
        <v>165</v>
      </c>
      <c r="E497" s="21" t="s">
        <v>33</v>
      </c>
      <c r="F497" s="22" t="s">
        <v>34</v>
      </c>
      <c r="G497" s="21">
        <v>1320</v>
      </c>
      <c r="H497" s="21">
        <v>709800000</v>
      </c>
      <c r="I497" s="21">
        <v>0</v>
      </c>
      <c r="J497" s="23" t="s">
        <v>166</v>
      </c>
      <c r="K497" s="24">
        <v>11784921</v>
      </c>
      <c r="L497" s="24">
        <v>11784921</v>
      </c>
      <c r="M497" s="24">
        <v>0</v>
      </c>
      <c r="N497" s="24">
        <f t="shared" si="60"/>
        <v>11784921</v>
      </c>
      <c r="O497" s="24">
        <v>0</v>
      </c>
      <c r="P497" s="24">
        <v>0</v>
      </c>
      <c r="Q497" s="24">
        <v>0</v>
      </c>
      <c r="R497" s="24">
        <v>411617.2</v>
      </c>
      <c r="S497" s="24">
        <v>411617.2</v>
      </c>
      <c r="T497" s="24">
        <v>11373303.800000001</v>
      </c>
      <c r="U497" s="24">
        <v>11373303.800000001</v>
      </c>
      <c r="V497" s="24">
        <v>0</v>
      </c>
      <c r="W497" s="24">
        <f t="shared" si="61"/>
        <v>11373303.800000001</v>
      </c>
      <c r="X497" s="25">
        <f t="shared" si="56"/>
        <v>3.4927446692260389E-2</v>
      </c>
      <c r="Y497" s="25">
        <f t="shared" si="57"/>
        <v>3.4927446692260389E-2</v>
      </c>
      <c r="Z497" s="25">
        <f t="shared" si="58"/>
        <v>0</v>
      </c>
      <c r="AA497" s="25">
        <f t="shared" si="59"/>
        <v>3.4927446692260389E-2</v>
      </c>
    </row>
    <row r="498" spans="1:27" ht="16" customHeight="1" outlineLevel="2" x14ac:dyDescent="0.35">
      <c r="A498" s="21" t="s">
        <v>273</v>
      </c>
      <c r="B498" s="21" t="s">
        <v>279</v>
      </c>
      <c r="C498" s="21">
        <v>6</v>
      </c>
      <c r="D498" s="21" t="s">
        <v>117</v>
      </c>
      <c r="E498" s="21" t="s">
        <v>53</v>
      </c>
      <c r="F498" s="22" t="s">
        <v>34</v>
      </c>
      <c r="G498" s="21">
        <v>1310</v>
      </c>
      <c r="H498" s="21">
        <v>709800000</v>
      </c>
      <c r="I498" s="21">
        <v>0</v>
      </c>
      <c r="J498" s="23" t="s">
        <v>118</v>
      </c>
      <c r="K498" s="24">
        <v>30165328</v>
      </c>
      <c r="L498" s="24">
        <v>30165328</v>
      </c>
      <c r="M498" s="24">
        <v>0</v>
      </c>
      <c r="N498" s="24">
        <f t="shared" si="60"/>
        <v>30165328</v>
      </c>
      <c r="O498" s="24">
        <v>0</v>
      </c>
      <c r="P498" s="24">
        <v>20942985.809999999</v>
      </c>
      <c r="Q498" s="24">
        <v>0</v>
      </c>
      <c r="R498" s="24">
        <v>9222342.1899999995</v>
      </c>
      <c r="S498" s="24">
        <v>9222342.1899999995</v>
      </c>
      <c r="T498" s="24">
        <v>0</v>
      </c>
      <c r="U498" s="24">
        <v>0</v>
      </c>
      <c r="V498" s="24">
        <v>0</v>
      </c>
      <c r="W498" s="24">
        <f t="shared" si="61"/>
        <v>0</v>
      </c>
      <c r="X498" s="25">
        <f t="shared" si="56"/>
        <v>0.3057265676010551</v>
      </c>
      <c r="Y498" s="25">
        <f t="shared" si="57"/>
        <v>0.3057265676010551</v>
      </c>
      <c r="Z498" s="25">
        <f t="shared" si="58"/>
        <v>0.6942734323989449</v>
      </c>
      <c r="AA498" s="25">
        <f t="shared" si="59"/>
        <v>1</v>
      </c>
    </row>
    <row r="499" spans="1:27" ht="16" customHeight="1" outlineLevel="2" x14ac:dyDescent="0.35">
      <c r="A499" s="21" t="s">
        <v>273</v>
      </c>
      <c r="B499" s="21" t="s">
        <v>279</v>
      </c>
      <c r="C499" s="21">
        <v>6</v>
      </c>
      <c r="D499" s="21" t="s">
        <v>117</v>
      </c>
      <c r="E499" s="21" t="s">
        <v>119</v>
      </c>
      <c r="F499" s="22" t="s">
        <v>34</v>
      </c>
      <c r="G499" s="21">
        <v>1310</v>
      </c>
      <c r="H499" s="21">
        <v>709800000</v>
      </c>
      <c r="I499" s="21">
        <v>0</v>
      </c>
      <c r="J499" s="23" t="s">
        <v>291</v>
      </c>
      <c r="K499" s="24">
        <v>15738343</v>
      </c>
      <c r="L499" s="24">
        <v>15738343</v>
      </c>
      <c r="M499" s="24">
        <v>0</v>
      </c>
      <c r="N499" s="24">
        <f t="shared" si="60"/>
        <v>15738343</v>
      </c>
      <c r="O499" s="24">
        <v>0</v>
      </c>
      <c r="P499" s="24">
        <v>9373029</v>
      </c>
      <c r="Q499" s="24">
        <v>0</v>
      </c>
      <c r="R499" s="24">
        <v>6365314</v>
      </c>
      <c r="S499" s="24">
        <v>6365314</v>
      </c>
      <c r="T499" s="24">
        <v>0</v>
      </c>
      <c r="U499" s="24">
        <v>0</v>
      </c>
      <c r="V499" s="24">
        <v>0</v>
      </c>
      <c r="W499" s="24">
        <f t="shared" si="61"/>
        <v>0</v>
      </c>
      <c r="X499" s="25">
        <f t="shared" si="56"/>
        <v>0.4044462622272243</v>
      </c>
      <c r="Y499" s="25">
        <f t="shared" si="57"/>
        <v>0.4044462622272243</v>
      </c>
      <c r="Z499" s="25">
        <f t="shared" si="58"/>
        <v>0.59555373777277565</v>
      </c>
      <c r="AA499" s="25">
        <f t="shared" si="59"/>
        <v>1</v>
      </c>
    </row>
    <row r="500" spans="1:27" ht="16" customHeight="1" outlineLevel="2" x14ac:dyDescent="0.35">
      <c r="A500" s="21" t="s">
        <v>273</v>
      </c>
      <c r="B500" s="21" t="s">
        <v>279</v>
      </c>
      <c r="C500" s="21">
        <v>6</v>
      </c>
      <c r="D500" s="21" t="s">
        <v>117</v>
      </c>
      <c r="E500" s="21" t="s">
        <v>292</v>
      </c>
      <c r="F500" s="22" t="s">
        <v>34</v>
      </c>
      <c r="G500" s="21">
        <v>1310</v>
      </c>
      <c r="H500" s="21">
        <v>709800000</v>
      </c>
      <c r="I500" s="21">
        <v>0</v>
      </c>
      <c r="J500" s="23" t="s">
        <v>293</v>
      </c>
      <c r="K500" s="24">
        <v>1500000000</v>
      </c>
      <c r="L500" s="24">
        <v>1500000000</v>
      </c>
      <c r="M500" s="24">
        <v>0</v>
      </c>
      <c r="N500" s="24">
        <f t="shared" si="60"/>
        <v>1500000000</v>
      </c>
      <c r="O500" s="24">
        <v>0</v>
      </c>
      <c r="P500" s="24">
        <v>20160808.390000001</v>
      </c>
      <c r="Q500" s="24">
        <v>0</v>
      </c>
      <c r="R500" s="24">
        <v>1379839191.6099999</v>
      </c>
      <c r="S500" s="24">
        <v>1379839191.6099999</v>
      </c>
      <c r="T500" s="24">
        <v>0</v>
      </c>
      <c r="U500" s="24">
        <v>100000000</v>
      </c>
      <c r="V500" s="24">
        <v>0</v>
      </c>
      <c r="W500" s="24">
        <f t="shared" si="61"/>
        <v>100000000</v>
      </c>
      <c r="X500" s="25">
        <f t="shared" si="56"/>
        <v>0.9198927944066666</v>
      </c>
      <c r="Y500" s="25">
        <f t="shared" si="57"/>
        <v>0.9198927944066666</v>
      </c>
      <c r="Z500" s="25">
        <f t="shared" si="58"/>
        <v>1.3440538926666667E-2</v>
      </c>
      <c r="AA500" s="25">
        <f t="shared" si="59"/>
        <v>0.93333333333333324</v>
      </c>
    </row>
    <row r="501" spans="1:27" ht="16" customHeight="1" outlineLevel="2" x14ac:dyDescent="0.35">
      <c r="A501" s="21" t="s">
        <v>273</v>
      </c>
      <c r="B501" s="21" t="s">
        <v>279</v>
      </c>
      <c r="C501" s="21">
        <v>6</v>
      </c>
      <c r="D501" s="21" t="s">
        <v>117</v>
      </c>
      <c r="E501" s="21" t="s">
        <v>121</v>
      </c>
      <c r="F501" s="22" t="s">
        <v>34</v>
      </c>
      <c r="G501" s="21">
        <v>1310</v>
      </c>
      <c r="H501" s="21">
        <v>709800000</v>
      </c>
      <c r="I501" s="21">
        <v>0</v>
      </c>
      <c r="J501" s="23" t="s">
        <v>294</v>
      </c>
      <c r="K501" s="24">
        <v>82805422</v>
      </c>
      <c r="L501" s="24">
        <v>82805422</v>
      </c>
      <c r="M501" s="24">
        <v>0</v>
      </c>
      <c r="N501" s="24">
        <f t="shared" si="60"/>
        <v>82805422</v>
      </c>
      <c r="O501" s="24">
        <v>0</v>
      </c>
      <c r="P501" s="24">
        <v>45261283.579999998</v>
      </c>
      <c r="Q501" s="24">
        <v>0</v>
      </c>
      <c r="R501" s="24">
        <v>37544138.420000002</v>
      </c>
      <c r="S501" s="24">
        <v>37544138.420000002</v>
      </c>
      <c r="T501" s="24">
        <v>0</v>
      </c>
      <c r="U501" s="24">
        <v>0</v>
      </c>
      <c r="V501" s="24">
        <v>0</v>
      </c>
      <c r="W501" s="24">
        <f t="shared" si="61"/>
        <v>0</v>
      </c>
      <c r="X501" s="25">
        <f t="shared" si="56"/>
        <v>0.45340193326953881</v>
      </c>
      <c r="Y501" s="25">
        <f t="shared" si="57"/>
        <v>0.45340193326953881</v>
      </c>
      <c r="Z501" s="25">
        <f t="shared" si="58"/>
        <v>0.54659806673046119</v>
      </c>
      <c r="AA501" s="25">
        <f t="shared" si="59"/>
        <v>1</v>
      </c>
    </row>
    <row r="502" spans="1:27" ht="16" customHeight="1" outlineLevel="2" x14ac:dyDescent="0.35">
      <c r="A502" s="21" t="s">
        <v>273</v>
      </c>
      <c r="B502" s="21" t="s">
        <v>279</v>
      </c>
      <c r="C502" s="21">
        <v>6</v>
      </c>
      <c r="D502" s="21" t="s">
        <v>117</v>
      </c>
      <c r="E502" s="21" t="s">
        <v>295</v>
      </c>
      <c r="F502" s="22" t="s">
        <v>34</v>
      </c>
      <c r="G502" s="21">
        <v>1310</v>
      </c>
      <c r="H502" s="21">
        <v>709800000</v>
      </c>
      <c r="I502" s="21">
        <v>0</v>
      </c>
      <c r="J502" s="23" t="s">
        <v>296</v>
      </c>
      <c r="K502" s="24">
        <v>500000000</v>
      </c>
      <c r="L502" s="24">
        <v>500000000</v>
      </c>
      <c r="M502" s="24">
        <v>0</v>
      </c>
      <c r="N502" s="24">
        <f t="shared" si="60"/>
        <v>500000000</v>
      </c>
      <c r="O502" s="24">
        <v>0</v>
      </c>
      <c r="P502" s="24">
        <v>10000000</v>
      </c>
      <c r="Q502" s="24">
        <v>0</v>
      </c>
      <c r="R502" s="24">
        <v>340000000</v>
      </c>
      <c r="S502" s="24">
        <v>340000000</v>
      </c>
      <c r="T502" s="24">
        <v>0</v>
      </c>
      <c r="U502" s="24">
        <v>150000000</v>
      </c>
      <c r="V502" s="24">
        <v>0</v>
      </c>
      <c r="W502" s="24">
        <f t="shared" si="61"/>
        <v>150000000</v>
      </c>
      <c r="X502" s="25">
        <f t="shared" si="56"/>
        <v>0.68</v>
      </c>
      <c r="Y502" s="25">
        <f t="shared" si="57"/>
        <v>0.68</v>
      </c>
      <c r="Z502" s="25">
        <f t="shared" si="58"/>
        <v>0.02</v>
      </c>
      <c r="AA502" s="25">
        <f t="shared" si="59"/>
        <v>0.70000000000000007</v>
      </c>
    </row>
    <row r="503" spans="1:27" ht="16" customHeight="1" outlineLevel="2" x14ac:dyDescent="0.35">
      <c r="A503" s="21" t="s">
        <v>273</v>
      </c>
      <c r="B503" s="21" t="s">
        <v>279</v>
      </c>
      <c r="C503" s="21">
        <v>6</v>
      </c>
      <c r="D503" s="21" t="s">
        <v>117</v>
      </c>
      <c r="E503" s="21" t="s">
        <v>297</v>
      </c>
      <c r="F503" s="22" t="s">
        <v>34</v>
      </c>
      <c r="G503" s="21">
        <v>1310</v>
      </c>
      <c r="H503" s="21">
        <v>709800000</v>
      </c>
      <c r="I503" s="21">
        <v>0</v>
      </c>
      <c r="J503" s="23" t="s">
        <v>298</v>
      </c>
      <c r="K503" s="24">
        <v>150000000</v>
      </c>
      <c r="L503" s="24">
        <v>150000000</v>
      </c>
      <c r="M503" s="24">
        <v>0</v>
      </c>
      <c r="N503" s="24">
        <f t="shared" si="60"/>
        <v>150000000</v>
      </c>
      <c r="O503" s="24">
        <v>0</v>
      </c>
      <c r="P503" s="24">
        <v>150000000</v>
      </c>
      <c r="Q503" s="24">
        <v>0</v>
      </c>
      <c r="R503" s="24">
        <v>0</v>
      </c>
      <c r="S503" s="24">
        <v>0</v>
      </c>
      <c r="T503" s="24">
        <v>0</v>
      </c>
      <c r="U503" s="24">
        <v>0</v>
      </c>
      <c r="V503" s="24">
        <v>0</v>
      </c>
      <c r="W503" s="24">
        <f t="shared" si="61"/>
        <v>0</v>
      </c>
      <c r="X503" s="25">
        <f t="shared" si="56"/>
        <v>0</v>
      </c>
      <c r="Y503" s="25">
        <f t="shared" si="57"/>
        <v>0</v>
      </c>
      <c r="Z503" s="25">
        <f t="shared" si="58"/>
        <v>1</v>
      </c>
      <c r="AA503" s="25">
        <f t="shared" si="59"/>
        <v>1</v>
      </c>
    </row>
    <row r="504" spans="1:27" ht="16" customHeight="1" outlineLevel="2" x14ac:dyDescent="0.35">
      <c r="A504" s="21" t="s">
        <v>273</v>
      </c>
      <c r="B504" s="21" t="s">
        <v>279</v>
      </c>
      <c r="C504" s="21">
        <v>6</v>
      </c>
      <c r="D504" s="21" t="s">
        <v>117</v>
      </c>
      <c r="E504" s="21" t="s">
        <v>299</v>
      </c>
      <c r="F504" s="22" t="s">
        <v>34</v>
      </c>
      <c r="G504" s="21">
        <v>1310</v>
      </c>
      <c r="H504" s="21">
        <v>709800000</v>
      </c>
      <c r="I504" s="21">
        <v>0</v>
      </c>
      <c r="J504" s="23" t="s">
        <v>300</v>
      </c>
      <c r="K504" s="24">
        <v>100000000</v>
      </c>
      <c r="L504" s="24">
        <v>100000000</v>
      </c>
      <c r="M504" s="24">
        <v>0</v>
      </c>
      <c r="N504" s="24">
        <f t="shared" si="60"/>
        <v>100000000</v>
      </c>
      <c r="O504" s="24">
        <v>0</v>
      </c>
      <c r="P504" s="24">
        <v>0</v>
      </c>
      <c r="Q504" s="24">
        <v>0</v>
      </c>
      <c r="R504" s="24">
        <v>100000000</v>
      </c>
      <c r="S504" s="24">
        <v>100000000</v>
      </c>
      <c r="T504" s="24">
        <v>0</v>
      </c>
      <c r="U504" s="24">
        <v>0</v>
      </c>
      <c r="V504" s="24">
        <v>0</v>
      </c>
      <c r="W504" s="24">
        <f t="shared" si="61"/>
        <v>0</v>
      </c>
      <c r="X504" s="25">
        <f t="shared" si="56"/>
        <v>1</v>
      </c>
      <c r="Y504" s="25">
        <f t="shared" si="57"/>
        <v>1</v>
      </c>
      <c r="Z504" s="25">
        <f t="shared" si="58"/>
        <v>0</v>
      </c>
      <c r="AA504" s="25">
        <f t="shared" si="59"/>
        <v>1</v>
      </c>
    </row>
    <row r="505" spans="1:27" ht="16" customHeight="1" outlineLevel="2" x14ac:dyDescent="0.35">
      <c r="A505" s="21" t="s">
        <v>273</v>
      </c>
      <c r="B505" s="21" t="s">
        <v>279</v>
      </c>
      <c r="C505" s="21">
        <v>6</v>
      </c>
      <c r="D505" s="21" t="s">
        <v>117</v>
      </c>
      <c r="E505" s="21" t="s">
        <v>123</v>
      </c>
      <c r="F505" s="22" t="s">
        <v>34</v>
      </c>
      <c r="G505" s="21">
        <v>1310</v>
      </c>
      <c r="H505" s="21">
        <v>709800000</v>
      </c>
      <c r="I505" s="21">
        <v>0</v>
      </c>
      <c r="J505" s="23" t="s">
        <v>301</v>
      </c>
      <c r="K505" s="24">
        <v>50000000</v>
      </c>
      <c r="L505" s="24">
        <v>50000000</v>
      </c>
      <c r="M505" s="24">
        <v>0</v>
      </c>
      <c r="N505" s="24">
        <f t="shared" si="60"/>
        <v>50000000</v>
      </c>
      <c r="O505" s="24">
        <v>0</v>
      </c>
      <c r="P505" s="24">
        <v>0</v>
      </c>
      <c r="Q505" s="24">
        <v>0</v>
      </c>
      <c r="R505" s="24">
        <v>50000000</v>
      </c>
      <c r="S505" s="24">
        <v>50000000</v>
      </c>
      <c r="T505" s="24">
        <v>0</v>
      </c>
      <c r="U505" s="24">
        <v>0</v>
      </c>
      <c r="V505" s="24">
        <v>0</v>
      </c>
      <c r="W505" s="24">
        <f t="shared" si="61"/>
        <v>0</v>
      </c>
      <c r="X505" s="25">
        <f t="shared" si="56"/>
        <v>1</v>
      </c>
      <c r="Y505" s="25">
        <f t="shared" si="57"/>
        <v>1</v>
      </c>
      <c r="Z505" s="25">
        <f t="shared" si="58"/>
        <v>0</v>
      </c>
      <c r="AA505" s="25">
        <f t="shared" si="59"/>
        <v>1</v>
      </c>
    </row>
    <row r="506" spans="1:27" ht="16" customHeight="1" outlineLevel="2" x14ac:dyDescent="0.35">
      <c r="A506" s="21" t="s">
        <v>273</v>
      </c>
      <c r="B506" s="21" t="s">
        <v>279</v>
      </c>
      <c r="C506" s="21">
        <v>6</v>
      </c>
      <c r="D506" s="21" t="s">
        <v>117</v>
      </c>
      <c r="E506" s="21" t="s">
        <v>302</v>
      </c>
      <c r="F506" s="22" t="s">
        <v>34</v>
      </c>
      <c r="G506" s="21">
        <v>1310</v>
      </c>
      <c r="H506" s="21">
        <v>709800000</v>
      </c>
      <c r="I506" s="21">
        <v>0</v>
      </c>
      <c r="J506" s="23" t="s">
        <v>303</v>
      </c>
      <c r="K506" s="24">
        <v>12477000</v>
      </c>
      <c r="L506" s="24">
        <v>12477000</v>
      </c>
      <c r="M506" s="24">
        <v>0</v>
      </c>
      <c r="N506" s="24">
        <f t="shared" si="60"/>
        <v>12477000</v>
      </c>
      <c r="O506" s="24">
        <v>0</v>
      </c>
      <c r="P506" s="24">
        <v>0</v>
      </c>
      <c r="Q506" s="24">
        <v>0</v>
      </c>
      <c r="R506" s="24">
        <v>0</v>
      </c>
      <c r="S506" s="24">
        <v>0</v>
      </c>
      <c r="T506" s="24">
        <v>0</v>
      </c>
      <c r="U506" s="24">
        <v>12477000</v>
      </c>
      <c r="V506" s="24">
        <v>0</v>
      </c>
      <c r="W506" s="24">
        <f t="shared" si="61"/>
        <v>12477000</v>
      </c>
      <c r="X506" s="25">
        <f t="shared" si="56"/>
        <v>0</v>
      </c>
      <c r="Y506" s="25">
        <f t="shared" si="57"/>
        <v>0</v>
      </c>
      <c r="Z506" s="25">
        <f t="shared" si="58"/>
        <v>0</v>
      </c>
      <c r="AA506" s="25">
        <f t="shared" si="59"/>
        <v>0</v>
      </c>
    </row>
    <row r="507" spans="1:27" ht="16" customHeight="1" outlineLevel="2" x14ac:dyDescent="0.35">
      <c r="A507" s="21" t="s">
        <v>273</v>
      </c>
      <c r="B507" s="21" t="s">
        <v>279</v>
      </c>
      <c r="C507" s="21">
        <v>6</v>
      </c>
      <c r="D507" s="21" t="s">
        <v>117</v>
      </c>
      <c r="E507" s="21" t="s">
        <v>304</v>
      </c>
      <c r="F507" s="22" t="s">
        <v>34</v>
      </c>
      <c r="G507" s="21">
        <v>1310</v>
      </c>
      <c r="H507" s="21">
        <v>709800000</v>
      </c>
      <c r="I507" s="21">
        <v>0</v>
      </c>
      <c r="J507" s="23" t="s">
        <v>305</v>
      </c>
      <c r="K507" s="24">
        <v>0</v>
      </c>
      <c r="L507" s="24">
        <v>4420856</v>
      </c>
      <c r="M507" s="24">
        <v>0</v>
      </c>
      <c r="N507" s="24">
        <f t="shared" si="60"/>
        <v>4420856</v>
      </c>
      <c r="O507" s="24">
        <v>0</v>
      </c>
      <c r="P507" s="24">
        <v>0</v>
      </c>
      <c r="Q507" s="24">
        <v>0</v>
      </c>
      <c r="R507" s="24">
        <v>0</v>
      </c>
      <c r="S507" s="24">
        <v>0</v>
      </c>
      <c r="T507" s="24">
        <v>0</v>
      </c>
      <c r="U507" s="24">
        <v>4420856</v>
      </c>
      <c r="V507" s="24">
        <v>0</v>
      </c>
      <c r="W507" s="24">
        <f t="shared" si="61"/>
        <v>4420856</v>
      </c>
      <c r="X507" s="25">
        <f t="shared" si="56"/>
        <v>0</v>
      </c>
      <c r="Y507" s="25">
        <f t="shared" si="57"/>
        <v>0</v>
      </c>
      <c r="Z507" s="25">
        <f t="shared" si="58"/>
        <v>0</v>
      </c>
      <c r="AA507" s="25">
        <f t="shared" si="59"/>
        <v>0</v>
      </c>
    </row>
    <row r="508" spans="1:27" ht="16" customHeight="1" outlineLevel="2" x14ac:dyDescent="0.35">
      <c r="A508" s="21" t="s">
        <v>273</v>
      </c>
      <c r="B508" s="26" t="s">
        <v>279</v>
      </c>
      <c r="C508" s="26">
        <v>6</v>
      </c>
      <c r="D508" s="26" t="s">
        <v>117</v>
      </c>
      <c r="E508" s="26" t="s">
        <v>125</v>
      </c>
      <c r="F508" s="27" t="s">
        <v>34</v>
      </c>
      <c r="G508" s="26">
        <v>1310</v>
      </c>
      <c r="H508" s="26">
        <v>709800000</v>
      </c>
      <c r="I508" s="26">
        <v>0</v>
      </c>
      <c r="J508" s="29" t="s">
        <v>306</v>
      </c>
      <c r="K508" s="24">
        <v>0</v>
      </c>
      <c r="L508" s="24">
        <v>0</v>
      </c>
      <c r="M508" s="28">
        <v>262414854</v>
      </c>
      <c r="N508" s="24">
        <f t="shared" si="60"/>
        <v>0</v>
      </c>
      <c r="O508" s="24">
        <v>0</v>
      </c>
      <c r="P508" s="24">
        <v>0</v>
      </c>
      <c r="Q508" s="24">
        <v>0</v>
      </c>
      <c r="R508" s="24">
        <v>0</v>
      </c>
      <c r="S508" s="24">
        <v>0</v>
      </c>
      <c r="T508" s="24">
        <v>0</v>
      </c>
      <c r="U508" s="24">
        <v>0</v>
      </c>
      <c r="V508" s="24">
        <v>0</v>
      </c>
      <c r="W508" s="24">
        <f t="shared" si="61"/>
        <v>0</v>
      </c>
      <c r="X508" s="25">
        <f t="shared" si="56"/>
        <v>0</v>
      </c>
      <c r="Y508" s="25">
        <f t="shared" si="57"/>
        <v>0</v>
      </c>
      <c r="Z508" s="25">
        <f t="shared" si="58"/>
        <v>0</v>
      </c>
      <c r="AA508" s="25">
        <f t="shared" si="59"/>
        <v>0</v>
      </c>
    </row>
    <row r="509" spans="1:27" ht="16" customHeight="1" outlineLevel="2" x14ac:dyDescent="0.35">
      <c r="A509" s="21" t="s">
        <v>273</v>
      </c>
      <c r="B509" s="21" t="s">
        <v>279</v>
      </c>
      <c r="C509" s="21">
        <v>6</v>
      </c>
      <c r="D509" s="21" t="s">
        <v>307</v>
      </c>
      <c r="E509" s="21" t="s">
        <v>33</v>
      </c>
      <c r="F509" s="22" t="s">
        <v>34</v>
      </c>
      <c r="G509" s="21">
        <v>1320</v>
      </c>
      <c r="H509" s="21">
        <v>709800000</v>
      </c>
      <c r="I509" s="21">
        <v>0</v>
      </c>
      <c r="J509" s="23" t="s">
        <v>308</v>
      </c>
      <c r="K509" s="24">
        <v>1400000</v>
      </c>
      <c r="L509" s="24">
        <v>0</v>
      </c>
      <c r="M509" s="24">
        <v>0</v>
      </c>
      <c r="N509" s="24">
        <f t="shared" si="60"/>
        <v>0</v>
      </c>
      <c r="O509" s="24">
        <v>0</v>
      </c>
      <c r="P509" s="24">
        <v>0</v>
      </c>
      <c r="Q509" s="24">
        <v>0</v>
      </c>
      <c r="R509" s="24">
        <v>0</v>
      </c>
      <c r="S509" s="24">
        <v>0</v>
      </c>
      <c r="T509" s="24">
        <v>0</v>
      </c>
      <c r="U509" s="24">
        <v>0</v>
      </c>
      <c r="V509" s="24">
        <v>0</v>
      </c>
      <c r="W509" s="24">
        <f t="shared" si="61"/>
        <v>0</v>
      </c>
      <c r="X509" s="25">
        <f t="shared" si="56"/>
        <v>0</v>
      </c>
      <c r="Y509" s="25">
        <f t="shared" si="57"/>
        <v>0</v>
      </c>
      <c r="Z509" s="25">
        <f t="shared" si="58"/>
        <v>0</v>
      </c>
      <c r="AA509" s="25">
        <f t="shared" si="59"/>
        <v>0</v>
      </c>
    </row>
    <row r="510" spans="1:27" ht="16" customHeight="1" outlineLevel="2" x14ac:dyDescent="0.35">
      <c r="A510" s="21" t="s">
        <v>273</v>
      </c>
      <c r="B510" s="21" t="s">
        <v>279</v>
      </c>
      <c r="C510" s="21">
        <v>6</v>
      </c>
      <c r="D510" s="21" t="s">
        <v>165</v>
      </c>
      <c r="E510" s="21" t="s">
        <v>33</v>
      </c>
      <c r="F510" s="22" t="s">
        <v>34</v>
      </c>
      <c r="G510" s="21">
        <v>1320</v>
      </c>
      <c r="H510" s="21">
        <v>709800000</v>
      </c>
      <c r="I510" s="21">
        <v>0</v>
      </c>
      <c r="J510" s="23" t="s">
        <v>166</v>
      </c>
      <c r="K510" s="24">
        <v>16551041</v>
      </c>
      <c r="L510" s="24">
        <v>16551041</v>
      </c>
      <c r="M510" s="24">
        <v>0</v>
      </c>
      <c r="N510" s="24">
        <f t="shared" si="60"/>
        <v>16551041</v>
      </c>
      <c r="O510" s="24">
        <v>0</v>
      </c>
      <c r="P510" s="24">
        <v>0</v>
      </c>
      <c r="Q510" s="24">
        <v>0</v>
      </c>
      <c r="R510" s="24">
        <v>924854.48</v>
      </c>
      <c r="S510" s="24">
        <v>924854.48</v>
      </c>
      <c r="T510" s="24">
        <v>15626186.52</v>
      </c>
      <c r="U510" s="24">
        <v>15626186.52</v>
      </c>
      <c r="V510" s="24">
        <v>0</v>
      </c>
      <c r="W510" s="24">
        <f t="shared" si="61"/>
        <v>15626186.52</v>
      </c>
      <c r="X510" s="25">
        <f t="shared" si="56"/>
        <v>5.5878931119800863E-2</v>
      </c>
      <c r="Y510" s="25">
        <f t="shared" si="57"/>
        <v>5.5878931119800863E-2</v>
      </c>
      <c r="Z510" s="25">
        <f t="shared" si="58"/>
        <v>0</v>
      </c>
      <c r="AA510" s="25">
        <f t="shared" si="59"/>
        <v>5.5878931119800863E-2</v>
      </c>
    </row>
    <row r="511" spans="1:27" ht="16" customHeight="1" outlineLevel="2" x14ac:dyDescent="0.35">
      <c r="A511" s="21" t="s">
        <v>273</v>
      </c>
      <c r="B511" s="21" t="s">
        <v>279</v>
      </c>
      <c r="C511" s="21">
        <v>6</v>
      </c>
      <c r="D511" s="21" t="s">
        <v>309</v>
      </c>
      <c r="E511" s="21" t="s">
        <v>53</v>
      </c>
      <c r="F511" s="22" t="s">
        <v>34</v>
      </c>
      <c r="G511" s="21">
        <v>1320</v>
      </c>
      <c r="H511" s="21">
        <v>701110000</v>
      </c>
      <c r="I511" s="21">
        <v>0</v>
      </c>
      <c r="J511" s="23" t="s">
        <v>310</v>
      </c>
      <c r="K511" s="24">
        <v>28350000</v>
      </c>
      <c r="L511" s="24">
        <v>28350000</v>
      </c>
      <c r="M511" s="24">
        <v>0</v>
      </c>
      <c r="N511" s="24">
        <f t="shared" si="60"/>
        <v>28350000</v>
      </c>
      <c r="O511" s="24">
        <v>0</v>
      </c>
      <c r="P511" s="24">
        <v>0</v>
      </c>
      <c r="Q511" s="24">
        <v>0</v>
      </c>
      <c r="R511" s="24">
        <v>28350000</v>
      </c>
      <c r="S511" s="24">
        <v>28350000</v>
      </c>
      <c r="T511" s="24">
        <v>0</v>
      </c>
      <c r="U511" s="24">
        <v>0</v>
      </c>
      <c r="V511" s="24">
        <v>0</v>
      </c>
      <c r="W511" s="24">
        <f t="shared" si="61"/>
        <v>0</v>
      </c>
      <c r="X511" s="25">
        <f t="shared" si="56"/>
        <v>1</v>
      </c>
      <c r="Y511" s="25">
        <f t="shared" si="57"/>
        <v>1</v>
      </c>
      <c r="Z511" s="25">
        <f t="shared" si="58"/>
        <v>0</v>
      </c>
      <c r="AA511" s="25">
        <f t="shared" si="59"/>
        <v>1</v>
      </c>
    </row>
    <row r="512" spans="1:27" ht="16" customHeight="1" outlineLevel="2" x14ac:dyDescent="0.35">
      <c r="A512" s="21" t="s">
        <v>273</v>
      </c>
      <c r="B512" s="21" t="s">
        <v>279</v>
      </c>
      <c r="C512" s="21">
        <v>6</v>
      </c>
      <c r="D512" s="21" t="s">
        <v>311</v>
      </c>
      <c r="E512" s="21" t="s">
        <v>121</v>
      </c>
      <c r="F512" s="22" t="s">
        <v>34</v>
      </c>
      <c r="G512" s="21">
        <v>1320</v>
      </c>
      <c r="H512" s="21">
        <v>709800000</v>
      </c>
      <c r="I512" s="21">
        <v>0</v>
      </c>
      <c r="J512" s="23" t="s">
        <v>312</v>
      </c>
      <c r="K512" s="24">
        <v>187000000</v>
      </c>
      <c r="L512" s="24">
        <v>187000000</v>
      </c>
      <c r="M512" s="24">
        <v>0</v>
      </c>
      <c r="N512" s="24">
        <f t="shared" si="60"/>
        <v>187000000</v>
      </c>
      <c r="O512" s="24">
        <v>0</v>
      </c>
      <c r="P512" s="24">
        <v>0</v>
      </c>
      <c r="Q512" s="24">
        <v>0</v>
      </c>
      <c r="R512" s="24">
        <v>93500000</v>
      </c>
      <c r="S512" s="24">
        <v>93500000</v>
      </c>
      <c r="T512" s="24">
        <v>0</v>
      </c>
      <c r="U512" s="24">
        <v>93500000</v>
      </c>
      <c r="V512" s="24">
        <v>0</v>
      </c>
      <c r="W512" s="24">
        <f t="shared" si="61"/>
        <v>93500000</v>
      </c>
      <c r="X512" s="25">
        <f t="shared" si="56"/>
        <v>0.5</v>
      </c>
      <c r="Y512" s="25">
        <f t="shared" si="57"/>
        <v>0.5</v>
      </c>
      <c r="Z512" s="25">
        <f t="shared" si="58"/>
        <v>0</v>
      </c>
      <c r="AA512" s="25">
        <f t="shared" si="59"/>
        <v>0.5</v>
      </c>
    </row>
    <row r="513" spans="1:27" ht="16" customHeight="1" outlineLevel="2" x14ac:dyDescent="0.35">
      <c r="A513" s="21" t="s">
        <v>273</v>
      </c>
      <c r="B513" s="21" t="s">
        <v>279</v>
      </c>
      <c r="C513" s="21">
        <v>6</v>
      </c>
      <c r="D513" s="21" t="s">
        <v>311</v>
      </c>
      <c r="E513" s="21" t="s">
        <v>313</v>
      </c>
      <c r="F513" s="22" t="s">
        <v>34</v>
      </c>
      <c r="G513" s="21">
        <v>1320</v>
      </c>
      <c r="H513" s="21">
        <v>709800000</v>
      </c>
      <c r="I513" s="21">
        <v>0</v>
      </c>
      <c r="J513" s="23" t="s">
        <v>314</v>
      </c>
      <c r="K513" s="24">
        <v>76500000</v>
      </c>
      <c r="L513" s="24">
        <v>76500000</v>
      </c>
      <c r="M513" s="24">
        <v>0</v>
      </c>
      <c r="N513" s="24">
        <f t="shared" si="60"/>
        <v>76500000</v>
      </c>
      <c r="O513" s="24">
        <v>0</v>
      </c>
      <c r="P513" s="24">
        <v>0</v>
      </c>
      <c r="Q513" s="24">
        <v>0</v>
      </c>
      <c r="R513" s="24">
        <v>38250000</v>
      </c>
      <c r="S513" s="24">
        <v>38250000</v>
      </c>
      <c r="T513" s="24">
        <v>0</v>
      </c>
      <c r="U513" s="24">
        <v>38250000</v>
      </c>
      <c r="V513" s="24">
        <v>0</v>
      </c>
      <c r="W513" s="24">
        <f t="shared" si="61"/>
        <v>38250000</v>
      </c>
      <c r="X513" s="25">
        <f t="shared" si="56"/>
        <v>0.5</v>
      </c>
      <c r="Y513" s="25">
        <f t="shared" si="57"/>
        <v>0.5</v>
      </c>
      <c r="Z513" s="25">
        <f t="shared" si="58"/>
        <v>0</v>
      </c>
      <c r="AA513" s="25">
        <f t="shared" si="59"/>
        <v>0.5</v>
      </c>
    </row>
    <row r="514" spans="1:27" ht="16" customHeight="1" outlineLevel="2" x14ac:dyDescent="0.35">
      <c r="A514" s="21" t="s">
        <v>273</v>
      </c>
      <c r="B514" s="21" t="s">
        <v>279</v>
      </c>
      <c r="C514" s="21">
        <v>6</v>
      </c>
      <c r="D514" s="21" t="s">
        <v>315</v>
      </c>
      <c r="E514" s="21" t="s">
        <v>53</v>
      </c>
      <c r="F514" s="22" t="s">
        <v>34</v>
      </c>
      <c r="G514" s="21">
        <v>1330</v>
      </c>
      <c r="H514" s="21">
        <v>701130000</v>
      </c>
      <c r="I514" s="21">
        <v>0</v>
      </c>
      <c r="J514" s="23" t="s">
        <v>316</v>
      </c>
      <c r="K514" s="24">
        <v>373222430</v>
      </c>
      <c r="L514" s="24">
        <v>370201574</v>
      </c>
      <c r="M514" s="24">
        <v>0</v>
      </c>
      <c r="N514" s="24">
        <f t="shared" si="60"/>
        <v>370201574</v>
      </c>
      <c r="O514" s="24">
        <v>0</v>
      </c>
      <c r="P514" s="24">
        <v>23162050</v>
      </c>
      <c r="Q514" s="24">
        <v>0</v>
      </c>
      <c r="R514" s="24">
        <v>122451460</v>
      </c>
      <c r="S514" s="24">
        <v>122451460</v>
      </c>
      <c r="T514" s="24">
        <v>0</v>
      </c>
      <c r="U514" s="24">
        <v>224588064</v>
      </c>
      <c r="V514" s="24">
        <v>0</v>
      </c>
      <c r="W514" s="24">
        <f t="shared" si="61"/>
        <v>224588064</v>
      </c>
      <c r="X514" s="25">
        <f t="shared" si="56"/>
        <v>0.33076969035253212</v>
      </c>
      <c r="Y514" s="25">
        <f t="shared" si="57"/>
        <v>0.33076969035253212</v>
      </c>
      <c r="Z514" s="25">
        <f t="shared" si="58"/>
        <v>6.2566049489568079E-2</v>
      </c>
      <c r="AA514" s="25">
        <f t="shared" si="59"/>
        <v>0.39333573984210018</v>
      </c>
    </row>
    <row r="515" spans="1:27" ht="16" customHeight="1" outlineLevel="2" x14ac:dyDescent="0.35">
      <c r="A515" s="21" t="s">
        <v>273</v>
      </c>
      <c r="B515" s="21" t="s">
        <v>317</v>
      </c>
      <c r="C515" s="21">
        <v>6</v>
      </c>
      <c r="D515" s="21" t="s">
        <v>117</v>
      </c>
      <c r="E515" s="21" t="s">
        <v>53</v>
      </c>
      <c r="F515" s="22" t="s">
        <v>34</v>
      </c>
      <c r="G515" s="21">
        <v>1310</v>
      </c>
      <c r="H515" s="21">
        <v>709800000</v>
      </c>
      <c r="I515" s="21">
        <v>0</v>
      </c>
      <c r="J515" s="23" t="s">
        <v>118</v>
      </c>
      <c r="K515" s="24">
        <v>6191292</v>
      </c>
      <c r="L515" s="24">
        <v>6191292</v>
      </c>
      <c r="M515" s="24">
        <v>0</v>
      </c>
      <c r="N515" s="24">
        <f t="shared" si="60"/>
        <v>6191292</v>
      </c>
      <c r="O515" s="24">
        <v>0</v>
      </c>
      <c r="P515" s="24">
        <v>4418619.82</v>
      </c>
      <c r="Q515" s="24">
        <v>0</v>
      </c>
      <c r="R515" s="24">
        <v>1772672.18</v>
      </c>
      <c r="S515" s="24">
        <v>1772672.18</v>
      </c>
      <c r="T515" s="24">
        <v>0</v>
      </c>
      <c r="U515" s="24">
        <v>0</v>
      </c>
      <c r="V515" s="24">
        <v>0</v>
      </c>
      <c r="W515" s="24">
        <f t="shared" si="61"/>
        <v>0</v>
      </c>
      <c r="X515" s="25">
        <f t="shared" si="56"/>
        <v>0.28631700459290244</v>
      </c>
      <c r="Y515" s="25">
        <f t="shared" si="57"/>
        <v>0.28631700459290244</v>
      </c>
      <c r="Z515" s="25">
        <f t="shared" si="58"/>
        <v>0.71368299540709768</v>
      </c>
      <c r="AA515" s="25">
        <f t="shared" si="59"/>
        <v>1</v>
      </c>
    </row>
    <row r="516" spans="1:27" ht="16" customHeight="1" outlineLevel="2" x14ac:dyDescent="0.35">
      <c r="A516" s="21" t="s">
        <v>273</v>
      </c>
      <c r="B516" s="21" t="s">
        <v>317</v>
      </c>
      <c r="C516" s="21">
        <v>6</v>
      </c>
      <c r="D516" s="21" t="s">
        <v>117</v>
      </c>
      <c r="E516" s="21" t="s">
        <v>119</v>
      </c>
      <c r="F516" s="22" t="s">
        <v>34</v>
      </c>
      <c r="G516" s="21">
        <v>1310</v>
      </c>
      <c r="H516" s="21">
        <v>709800000</v>
      </c>
      <c r="I516" s="21">
        <v>0</v>
      </c>
      <c r="J516" s="23" t="s">
        <v>120</v>
      </c>
      <c r="K516" s="24">
        <v>2849175</v>
      </c>
      <c r="L516" s="24">
        <v>2849175</v>
      </c>
      <c r="M516" s="24">
        <v>0</v>
      </c>
      <c r="N516" s="24">
        <f t="shared" ref="N516:N547" si="62">$L516</f>
        <v>2849175</v>
      </c>
      <c r="O516" s="24">
        <v>0</v>
      </c>
      <c r="P516" s="24">
        <v>1716769.92</v>
      </c>
      <c r="Q516" s="24">
        <v>0</v>
      </c>
      <c r="R516" s="24">
        <v>1132405.08</v>
      </c>
      <c r="S516" s="24">
        <v>1132405.08</v>
      </c>
      <c r="T516" s="24">
        <v>0</v>
      </c>
      <c r="U516" s="24">
        <v>0</v>
      </c>
      <c r="V516" s="24">
        <v>0</v>
      </c>
      <c r="W516" s="24">
        <f t="shared" ref="W516:W547" si="63">$N516-($O516+$P516+$Q516+$R516+$V516)</f>
        <v>0</v>
      </c>
      <c r="X516" s="25">
        <f t="shared" si="56"/>
        <v>0.39745016715364978</v>
      </c>
      <c r="Y516" s="25">
        <f t="shared" si="57"/>
        <v>0.39745016715364978</v>
      </c>
      <c r="Z516" s="25">
        <f t="shared" si="58"/>
        <v>0.60254983284635022</v>
      </c>
      <c r="AA516" s="25">
        <f t="shared" si="59"/>
        <v>1</v>
      </c>
    </row>
    <row r="517" spans="1:27" ht="16" customHeight="1" outlineLevel="2" x14ac:dyDescent="0.35">
      <c r="A517" s="21" t="s">
        <v>273</v>
      </c>
      <c r="B517" s="21" t="s">
        <v>317</v>
      </c>
      <c r="C517" s="21">
        <v>6</v>
      </c>
      <c r="D517" s="21" t="s">
        <v>117</v>
      </c>
      <c r="E517" s="21" t="s">
        <v>121</v>
      </c>
      <c r="F517" s="22" t="s">
        <v>34</v>
      </c>
      <c r="G517" s="21">
        <v>1310</v>
      </c>
      <c r="H517" s="21">
        <v>709800000</v>
      </c>
      <c r="I517" s="21">
        <v>0</v>
      </c>
      <c r="J517" s="23" t="s">
        <v>122</v>
      </c>
      <c r="K517" s="24">
        <v>14990595</v>
      </c>
      <c r="L517" s="24">
        <v>14990595</v>
      </c>
      <c r="M517" s="24">
        <v>0</v>
      </c>
      <c r="N517" s="24">
        <f t="shared" si="62"/>
        <v>14990595</v>
      </c>
      <c r="O517" s="24">
        <v>0</v>
      </c>
      <c r="P517" s="24">
        <v>8478125.8499999996</v>
      </c>
      <c r="Q517" s="24">
        <v>0</v>
      </c>
      <c r="R517" s="24">
        <v>6512469.1500000004</v>
      </c>
      <c r="S517" s="24">
        <v>6512469.1500000004</v>
      </c>
      <c r="T517" s="24">
        <v>0</v>
      </c>
      <c r="U517" s="24">
        <v>0</v>
      </c>
      <c r="V517" s="24">
        <v>0</v>
      </c>
      <c r="W517" s="24">
        <f t="shared" si="63"/>
        <v>0</v>
      </c>
      <c r="X517" s="25">
        <f t="shared" si="56"/>
        <v>0.4344370020002542</v>
      </c>
      <c r="Y517" s="25">
        <f t="shared" si="57"/>
        <v>0.4344370020002542</v>
      </c>
      <c r="Z517" s="25">
        <f t="shared" si="58"/>
        <v>0.56556299799974585</v>
      </c>
      <c r="AA517" s="25">
        <f t="shared" si="59"/>
        <v>1</v>
      </c>
    </row>
    <row r="518" spans="1:27" ht="16" customHeight="1" outlineLevel="2" x14ac:dyDescent="0.35">
      <c r="A518" s="21" t="s">
        <v>273</v>
      </c>
      <c r="B518" s="21" t="s">
        <v>317</v>
      </c>
      <c r="C518" s="21">
        <v>6</v>
      </c>
      <c r="D518" s="21" t="s">
        <v>165</v>
      </c>
      <c r="E518" s="21" t="s">
        <v>33</v>
      </c>
      <c r="F518" s="22" t="s">
        <v>34</v>
      </c>
      <c r="G518" s="21">
        <v>1320</v>
      </c>
      <c r="H518" s="21">
        <v>709800000</v>
      </c>
      <c r="I518" s="21">
        <v>0</v>
      </c>
      <c r="J518" s="23" t="s">
        <v>166</v>
      </c>
      <c r="K518" s="24">
        <v>9354692</v>
      </c>
      <c r="L518" s="24">
        <v>9354692</v>
      </c>
      <c r="M518" s="24">
        <v>0</v>
      </c>
      <c r="N518" s="24">
        <f t="shared" si="62"/>
        <v>9354692</v>
      </c>
      <c r="O518" s="24">
        <v>0</v>
      </c>
      <c r="P518" s="24">
        <v>0</v>
      </c>
      <c r="Q518" s="24">
        <v>0</v>
      </c>
      <c r="R518" s="24">
        <v>67480.649999999994</v>
      </c>
      <c r="S518" s="24">
        <v>67480.649999999994</v>
      </c>
      <c r="T518" s="24">
        <v>9287211.3499999996</v>
      </c>
      <c r="U518" s="24">
        <v>9287211.3499999996</v>
      </c>
      <c r="V518" s="24">
        <v>0</v>
      </c>
      <c r="W518" s="24">
        <f t="shared" si="63"/>
        <v>9287211.3499999996</v>
      </c>
      <c r="X518" s="25">
        <f t="shared" si="56"/>
        <v>7.2135619216538603E-3</v>
      </c>
      <c r="Y518" s="25">
        <f t="shared" si="57"/>
        <v>7.2135619216538603E-3</v>
      </c>
      <c r="Z518" s="25">
        <f t="shared" si="58"/>
        <v>0</v>
      </c>
      <c r="AA518" s="25">
        <f t="shared" si="59"/>
        <v>7.2135619216538603E-3</v>
      </c>
    </row>
    <row r="519" spans="1:27" ht="16" customHeight="1" outlineLevel="2" x14ac:dyDescent="0.35">
      <c r="A519" s="21" t="s">
        <v>273</v>
      </c>
      <c r="B519" s="21" t="s">
        <v>317</v>
      </c>
      <c r="C519" s="21">
        <v>6</v>
      </c>
      <c r="D519" s="21" t="s">
        <v>271</v>
      </c>
      <c r="E519" s="21" t="s">
        <v>33</v>
      </c>
      <c r="F519" s="22" t="s">
        <v>34</v>
      </c>
      <c r="G519" s="21">
        <v>1320</v>
      </c>
      <c r="H519" s="21">
        <v>709800000</v>
      </c>
      <c r="I519" s="21">
        <v>0</v>
      </c>
      <c r="J519" s="23" t="s">
        <v>321</v>
      </c>
      <c r="K519" s="24">
        <v>1000000</v>
      </c>
      <c r="L519" s="24">
        <v>1000000</v>
      </c>
      <c r="M519" s="24">
        <v>0</v>
      </c>
      <c r="N519" s="24">
        <f t="shared" si="62"/>
        <v>1000000</v>
      </c>
      <c r="O519" s="24">
        <v>0</v>
      </c>
      <c r="P519" s="24">
        <v>0</v>
      </c>
      <c r="Q519" s="24">
        <v>0</v>
      </c>
      <c r="R519" s="24">
        <v>0</v>
      </c>
      <c r="S519" s="24">
        <v>0</v>
      </c>
      <c r="T519" s="24">
        <v>500000</v>
      </c>
      <c r="U519" s="24">
        <v>1000000</v>
      </c>
      <c r="V519" s="24">
        <v>0</v>
      </c>
      <c r="W519" s="24">
        <f t="shared" si="63"/>
        <v>1000000</v>
      </c>
      <c r="X519" s="25">
        <f t="shared" si="56"/>
        <v>0</v>
      </c>
      <c r="Y519" s="25">
        <f t="shared" si="57"/>
        <v>0</v>
      </c>
      <c r="Z519" s="25">
        <f t="shared" si="58"/>
        <v>0</v>
      </c>
      <c r="AA519" s="25">
        <f t="shared" si="59"/>
        <v>0</v>
      </c>
    </row>
    <row r="520" spans="1:27" ht="16" customHeight="1" outlineLevel="2" x14ac:dyDescent="0.35">
      <c r="A520" s="21" t="s">
        <v>273</v>
      </c>
      <c r="B520" s="26" t="s">
        <v>317</v>
      </c>
      <c r="C520" s="26">
        <v>6</v>
      </c>
      <c r="D520" s="26" t="s">
        <v>170</v>
      </c>
      <c r="E520" s="26" t="s">
        <v>121</v>
      </c>
      <c r="F520" s="27" t="s">
        <v>34</v>
      </c>
      <c r="G520" s="26">
        <v>1330</v>
      </c>
      <c r="H520" s="26">
        <v>701130000</v>
      </c>
      <c r="I520" s="26">
        <v>0</v>
      </c>
      <c r="J520" s="23" t="s">
        <v>322</v>
      </c>
      <c r="K520" s="24">
        <v>17000000</v>
      </c>
      <c r="L520" s="24">
        <v>17000000</v>
      </c>
      <c r="M520" s="24">
        <v>0</v>
      </c>
      <c r="N520" s="24">
        <f t="shared" si="62"/>
        <v>17000000</v>
      </c>
      <c r="O520" s="24">
        <v>0</v>
      </c>
      <c r="P520" s="24">
        <v>0</v>
      </c>
      <c r="Q520" s="24">
        <v>0</v>
      </c>
      <c r="R520" s="24">
        <v>0</v>
      </c>
      <c r="S520" s="24">
        <v>0</v>
      </c>
      <c r="T520" s="24">
        <v>17000000</v>
      </c>
      <c r="U520" s="24">
        <v>17000000</v>
      </c>
      <c r="V520" s="24">
        <v>0</v>
      </c>
      <c r="W520" s="24">
        <f t="shared" si="63"/>
        <v>17000000</v>
      </c>
      <c r="X520" s="25">
        <f t="shared" si="56"/>
        <v>0</v>
      </c>
      <c r="Y520" s="25">
        <f t="shared" si="57"/>
        <v>0</v>
      </c>
      <c r="Z520" s="25">
        <f t="shared" si="58"/>
        <v>0</v>
      </c>
      <c r="AA520" s="25">
        <f t="shared" si="59"/>
        <v>0</v>
      </c>
    </row>
    <row r="521" spans="1:27" ht="16" customHeight="1" outlineLevel="2" x14ac:dyDescent="0.35">
      <c r="A521" s="21" t="s">
        <v>323</v>
      </c>
      <c r="B521" s="21" t="s">
        <v>31</v>
      </c>
      <c r="C521" s="21">
        <v>6</v>
      </c>
      <c r="D521" s="21" t="s">
        <v>117</v>
      </c>
      <c r="E521" s="21" t="s">
        <v>53</v>
      </c>
      <c r="F521" s="22" t="s">
        <v>34</v>
      </c>
      <c r="G521" s="21">
        <v>1310</v>
      </c>
      <c r="H521" s="21">
        <v>709800000</v>
      </c>
      <c r="I521" s="21">
        <v>0</v>
      </c>
      <c r="J521" s="23" t="s">
        <v>118</v>
      </c>
      <c r="K521" s="24">
        <v>12165822</v>
      </c>
      <c r="L521" s="24">
        <v>12165822</v>
      </c>
      <c r="M521" s="24">
        <v>0</v>
      </c>
      <c r="N521" s="24">
        <f t="shared" si="62"/>
        <v>12165822</v>
      </c>
      <c r="O521" s="24">
        <v>0</v>
      </c>
      <c r="P521" s="24">
        <v>8432607.9199999999</v>
      </c>
      <c r="Q521" s="24">
        <v>0</v>
      </c>
      <c r="R521" s="24">
        <v>3733214.08</v>
      </c>
      <c r="S521" s="24">
        <v>3733214.08</v>
      </c>
      <c r="T521" s="24">
        <v>0</v>
      </c>
      <c r="U521" s="24">
        <v>0</v>
      </c>
      <c r="V521" s="24">
        <v>0</v>
      </c>
      <c r="W521" s="24">
        <f t="shared" si="63"/>
        <v>0</v>
      </c>
      <c r="X521" s="25">
        <f t="shared" si="56"/>
        <v>0.30686081713179758</v>
      </c>
      <c r="Y521" s="25">
        <f t="shared" si="57"/>
        <v>0.30686081713179758</v>
      </c>
      <c r="Z521" s="25">
        <f t="shared" si="58"/>
        <v>0.69313918286820242</v>
      </c>
      <c r="AA521" s="25">
        <f t="shared" si="59"/>
        <v>1</v>
      </c>
    </row>
    <row r="522" spans="1:27" ht="16" customHeight="1" outlineLevel="2" x14ac:dyDescent="0.35">
      <c r="A522" s="21" t="s">
        <v>323</v>
      </c>
      <c r="B522" s="21" t="s">
        <v>31</v>
      </c>
      <c r="C522" s="21">
        <v>6</v>
      </c>
      <c r="D522" s="21" t="s">
        <v>117</v>
      </c>
      <c r="E522" s="21" t="s">
        <v>119</v>
      </c>
      <c r="F522" s="22" t="s">
        <v>34</v>
      </c>
      <c r="G522" s="21">
        <v>1310</v>
      </c>
      <c r="H522" s="21">
        <v>709800000</v>
      </c>
      <c r="I522" s="21">
        <v>0</v>
      </c>
      <c r="J522" s="23" t="s">
        <v>120</v>
      </c>
      <c r="K522" s="24">
        <v>4748209</v>
      </c>
      <c r="L522" s="24">
        <v>4748209</v>
      </c>
      <c r="M522" s="24">
        <v>0</v>
      </c>
      <c r="N522" s="24">
        <f t="shared" si="62"/>
        <v>4748209</v>
      </c>
      <c r="O522" s="24">
        <v>0</v>
      </c>
      <c r="P522" s="24">
        <v>2625925.42</v>
      </c>
      <c r="Q522" s="24">
        <v>0</v>
      </c>
      <c r="R522" s="24">
        <v>2122283.58</v>
      </c>
      <c r="S522" s="24">
        <v>2122283.58</v>
      </c>
      <c r="T522" s="24">
        <v>0</v>
      </c>
      <c r="U522" s="24">
        <v>0</v>
      </c>
      <c r="V522" s="24">
        <v>0</v>
      </c>
      <c r="W522" s="24">
        <f t="shared" si="63"/>
        <v>0</v>
      </c>
      <c r="X522" s="25">
        <f t="shared" si="56"/>
        <v>0.44696507251471029</v>
      </c>
      <c r="Y522" s="25">
        <f t="shared" si="57"/>
        <v>0.44696507251471029</v>
      </c>
      <c r="Z522" s="25">
        <f t="shared" si="58"/>
        <v>0.55303492748528971</v>
      </c>
      <c r="AA522" s="25">
        <f t="shared" si="59"/>
        <v>1</v>
      </c>
    </row>
    <row r="523" spans="1:27" ht="16" customHeight="1" outlineLevel="2" x14ac:dyDescent="0.35">
      <c r="A523" s="21" t="s">
        <v>323</v>
      </c>
      <c r="B523" s="21" t="s">
        <v>31</v>
      </c>
      <c r="C523" s="21">
        <v>6</v>
      </c>
      <c r="D523" s="21" t="s">
        <v>117</v>
      </c>
      <c r="E523" s="21" t="s">
        <v>121</v>
      </c>
      <c r="F523" s="22" t="s">
        <v>34</v>
      </c>
      <c r="G523" s="21">
        <v>1310</v>
      </c>
      <c r="H523" s="21">
        <v>709800000</v>
      </c>
      <c r="I523" s="21">
        <v>0</v>
      </c>
      <c r="J523" s="23" t="s">
        <v>122</v>
      </c>
      <c r="K523" s="24">
        <v>24135267</v>
      </c>
      <c r="L523" s="24">
        <v>24135267</v>
      </c>
      <c r="M523" s="24">
        <v>0</v>
      </c>
      <c r="N523" s="24">
        <f t="shared" si="62"/>
        <v>24135267</v>
      </c>
      <c r="O523" s="24">
        <v>0</v>
      </c>
      <c r="P523" s="24">
        <v>11796947.199999999</v>
      </c>
      <c r="Q523" s="24">
        <v>0</v>
      </c>
      <c r="R523" s="24">
        <v>12338319.800000001</v>
      </c>
      <c r="S523" s="24">
        <v>12338319.800000001</v>
      </c>
      <c r="T523" s="24">
        <v>0</v>
      </c>
      <c r="U523" s="24">
        <v>0</v>
      </c>
      <c r="V523" s="24">
        <v>0</v>
      </c>
      <c r="W523" s="24">
        <f t="shared" si="63"/>
        <v>0</v>
      </c>
      <c r="X523" s="25">
        <f t="shared" si="56"/>
        <v>0.51121538452423176</v>
      </c>
      <c r="Y523" s="25">
        <f t="shared" si="57"/>
        <v>0.51121538452423176</v>
      </c>
      <c r="Z523" s="25">
        <f t="shared" si="58"/>
        <v>0.48878461547576829</v>
      </c>
      <c r="AA523" s="25">
        <f t="shared" si="59"/>
        <v>1</v>
      </c>
    </row>
    <row r="524" spans="1:27" ht="16" customHeight="1" outlineLevel="2" x14ac:dyDescent="0.35">
      <c r="A524" s="21" t="s">
        <v>323</v>
      </c>
      <c r="B524" s="21" t="s">
        <v>31</v>
      </c>
      <c r="C524" s="21">
        <v>6</v>
      </c>
      <c r="D524" s="21" t="s">
        <v>117</v>
      </c>
      <c r="E524" s="21" t="s">
        <v>327</v>
      </c>
      <c r="F524" s="22" t="s">
        <v>34</v>
      </c>
      <c r="G524" s="21">
        <v>1310</v>
      </c>
      <c r="H524" s="21">
        <v>709800000</v>
      </c>
      <c r="I524" s="21">
        <v>0</v>
      </c>
      <c r="J524" s="23" t="s">
        <v>328</v>
      </c>
      <c r="K524" s="24">
        <v>2500000000</v>
      </c>
      <c r="L524" s="24">
        <v>2500000000</v>
      </c>
      <c r="M524" s="24">
        <v>0</v>
      </c>
      <c r="N524" s="24">
        <f t="shared" si="62"/>
        <v>2500000000</v>
      </c>
      <c r="O524" s="24">
        <v>0</v>
      </c>
      <c r="P524" s="24">
        <v>496288673.94999999</v>
      </c>
      <c r="Q524" s="24">
        <v>0</v>
      </c>
      <c r="R524" s="24">
        <v>753711326.04999995</v>
      </c>
      <c r="S524" s="24">
        <v>753711326.04999995</v>
      </c>
      <c r="T524" s="24">
        <v>0</v>
      </c>
      <c r="U524" s="24">
        <v>1250000000</v>
      </c>
      <c r="V524" s="24">
        <v>0</v>
      </c>
      <c r="W524" s="24">
        <f t="shared" si="63"/>
        <v>1250000000</v>
      </c>
      <c r="X524" s="25">
        <f t="shared" si="56"/>
        <v>0.30148453042000001</v>
      </c>
      <c r="Y524" s="25">
        <f t="shared" si="57"/>
        <v>0.30148453042000001</v>
      </c>
      <c r="Z524" s="25">
        <f t="shared" si="58"/>
        <v>0.19851546957999999</v>
      </c>
      <c r="AA524" s="25">
        <f t="shared" si="59"/>
        <v>0.5</v>
      </c>
    </row>
    <row r="525" spans="1:27" ht="16" customHeight="1" outlineLevel="2" x14ac:dyDescent="0.35">
      <c r="A525" s="21" t="s">
        <v>323</v>
      </c>
      <c r="B525" s="21" t="s">
        <v>31</v>
      </c>
      <c r="C525" s="21">
        <v>6</v>
      </c>
      <c r="D525" s="21" t="s">
        <v>165</v>
      </c>
      <c r="E525" s="21" t="s">
        <v>33</v>
      </c>
      <c r="F525" s="22" t="s">
        <v>34</v>
      </c>
      <c r="G525" s="21">
        <v>1320</v>
      </c>
      <c r="H525" s="21">
        <v>709800000</v>
      </c>
      <c r="I525" s="21">
        <v>0</v>
      </c>
      <c r="J525" s="23" t="s">
        <v>166</v>
      </c>
      <c r="K525" s="24">
        <v>26235534</v>
      </c>
      <c r="L525" s="24">
        <v>26235534</v>
      </c>
      <c r="M525" s="24">
        <v>0</v>
      </c>
      <c r="N525" s="24">
        <f t="shared" si="62"/>
        <v>26235534</v>
      </c>
      <c r="O525" s="24">
        <v>0</v>
      </c>
      <c r="P525" s="24">
        <v>0</v>
      </c>
      <c r="Q525" s="24">
        <v>0</v>
      </c>
      <c r="R525" s="24">
        <v>2727036.54</v>
      </c>
      <c r="S525" s="24">
        <v>2727036.54</v>
      </c>
      <c r="T525" s="24">
        <v>23508497.460000001</v>
      </c>
      <c r="U525" s="24">
        <v>23508497.460000001</v>
      </c>
      <c r="V525" s="24">
        <v>0</v>
      </c>
      <c r="W525" s="24">
        <f t="shared" si="63"/>
        <v>23508497.460000001</v>
      </c>
      <c r="X525" s="25">
        <f t="shared" si="56"/>
        <v>0.10394438855332619</v>
      </c>
      <c r="Y525" s="25">
        <f t="shared" si="57"/>
        <v>0.10394438855332619</v>
      </c>
      <c r="Z525" s="25">
        <f t="shared" si="58"/>
        <v>0</v>
      </c>
      <c r="AA525" s="25">
        <f t="shared" si="59"/>
        <v>0.10394438855332619</v>
      </c>
    </row>
    <row r="526" spans="1:27" ht="16" customHeight="1" outlineLevel="2" x14ac:dyDescent="0.35">
      <c r="A526" s="21" t="s">
        <v>330</v>
      </c>
      <c r="B526" s="21" t="s">
        <v>31</v>
      </c>
      <c r="C526" s="21">
        <v>6</v>
      </c>
      <c r="D526" s="21" t="s">
        <v>117</v>
      </c>
      <c r="E526" s="21" t="s">
        <v>53</v>
      </c>
      <c r="F526" s="22" t="s">
        <v>34</v>
      </c>
      <c r="G526" s="21">
        <v>1310</v>
      </c>
      <c r="H526" s="21">
        <v>709800000</v>
      </c>
      <c r="I526" s="21">
        <v>0</v>
      </c>
      <c r="J526" s="23" t="s">
        <v>118</v>
      </c>
      <c r="K526" s="24">
        <v>29839766</v>
      </c>
      <c r="L526" s="24">
        <v>29839766</v>
      </c>
      <c r="M526" s="24">
        <v>0</v>
      </c>
      <c r="N526" s="24">
        <f t="shared" si="62"/>
        <v>29839766</v>
      </c>
      <c r="O526" s="24">
        <v>0</v>
      </c>
      <c r="P526" s="24">
        <v>17569320.699999999</v>
      </c>
      <c r="Q526" s="24">
        <v>0</v>
      </c>
      <c r="R526" s="24">
        <v>10270445.300000001</v>
      </c>
      <c r="S526" s="24">
        <v>10270445.300000001</v>
      </c>
      <c r="T526" s="24">
        <v>2000000</v>
      </c>
      <c r="U526" s="24">
        <v>2000000</v>
      </c>
      <c r="V526" s="24">
        <v>0</v>
      </c>
      <c r="W526" s="24">
        <f t="shared" si="63"/>
        <v>2000000</v>
      </c>
      <c r="X526" s="25">
        <f t="shared" ref="X526:X589" si="64">IFERROR(($R526/$L526),0)</f>
        <v>0.34418652277635153</v>
      </c>
      <c r="Y526" s="25">
        <f t="shared" ref="Y526:Y589" si="65">IFERROR(($R526/$N526),0)</f>
        <v>0.34418652277635153</v>
      </c>
      <c r="Z526" s="25">
        <f t="shared" ref="Z526:Z589" si="66">IFERROR((($O526+$P526+$Q526)/$N526),0)</f>
        <v>0.58878882294184209</v>
      </c>
      <c r="AA526" s="25">
        <f t="shared" ref="AA526:AA589" si="67">$Y526+$Z526</f>
        <v>0.93297534571819363</v>
      </c>
    </row>
    <row r="527" spans="1:27" ht="16" customHeight="1" outlineLevel="2" x14ac:dyDescent="0.35">
      <c r="A527" s="21" t="s">
        <v>330</v>
      </c>
      <c r="B527" s="21" t="s">
        <v>31</v>
      </c>
      <c r="C527" s="21">
        <v>6</v>
      </c>
      <c r="D527" s="21" t="s">
        <v>117</v>
      </c>
      <c r="E527" s="21" t="s">
        <v>119</v>
      </c>
      <c r="F527" s="22" t="s">
        <v>34</v>
      </c>
      <c r="G527" s="21">
        <v>1310</v>
      </c>
      <c r="H527" s="21">
        <v>709800000</v>
      </c>
      <c r="I527" s="21">
        <v>0</v>
      </c>
      <c r="J527" s="23" t="s">
        <v>120</v>
      </c>
      <c r="K527" s="24">
        <v>13718520</v>
      </c>
      <c r="L527" s="24">
        <v>13718520</v>
      </c>
      <c r="M527" s="24">
        <v>0</v>
      </c>
      <c r="N527" s="24">
        <f t="shared" si="62"/>
        <v>13718520</v>
      </c>
      <c r="O527" s="24">
        <v>0</v>
      </c>
      <c r="P527" s="24">
        <v>7645143.4699999997</v>
      </c>
      <c r="Q527" s="24">
        <v>0</v>
      </c>
      <c r="R527" s="24">
        <v>6073376.5300000003</v>
      </c>
      <c r="S527" s="24">
        <v>6073376.5300000003</v>
      </c>
      <c r="T527" s="24">
        <v>0</v>
      </c>
      <c r="U527" s="24">
        <v>0</v>
      </c>
      <c r="V527" s="24">
        <v>0</v>
      </c>
      <c r="W527" s="24">
        <f t="shared" si="63"/>
        <v>0</v>
      </c>
      <c r="X527" s="25">
        <f t="shared" si="64"/>
        <v>0.44271368412919182</v>
      </c>
      <c r="Y527" s="25">
        <f t="shared" si="65"/>
        <v>0.44271368412919182</v>
      </c>
      <c r="Z527" s="25">
        <f t="shared" si="66"/>
        <v>0.55728631587080824</v>
      </c>
      <c r="AA527" s="25">
        <f t="shared" si="67"/>
        <v>1</v>
      </c>
    </row>
    <row r="528" spans="1:27" ht="16" customHeight="1" outlineLevel="2" x14ac:dyDescent="0.35">
      <c r="A528" s="21" t="s">
        <v>330</v>
      </c>
      <c r="B528" s="21" t="s">
        <v>31</v>
      </c>
      <c r="C528" s="21">
        <v>6</v>
      </c>
      <c r="D528" s="21" t="s">
        <v>117</v>
      </c>
      <c r="E528" s="21" t="s">
        <v>121</v>
      </c>
      <c r="F528" s="22" t="s">
        <v>34</v>
      </c>
      <c r="G528" s="21">
        <v>1310</v>
      </c>
      <c r="H528" s="21">
        <v>709800000</v>
      </c>
      <c r="I528" s="21">
        <v>0</v>
      </c>
      <c r="J528" s="23" t="s">
        <v>122</v>
      </c>
      <c r="K528" s="24">
        <v>66189878</v>
      </c>
      <c r="L528" s="24">
        <v>66189878</v>
      </c>
      <c r="M528" s="24">
        <v>0</v>
      </c>
      <c r="N528" s="24">
        <f t="shared" si="62"/>
        <v>66189878</v>
      </c>
      <c r="O528" s="24">
        <v>0</v>
      </c>
      <c r="P528" s="24">
        <v>30532839.219999999</v>
      </c>
      <c r="Q528" s="24">
        <v>0</v>
      </c>
      <c r="R528" s="24">
        <v>35657038.780000001</v>
      </c>
      <c r="S528" s="24">
        <v>35657038.780000001</v>
      </c>
      <c r="T528" s="24">
        <v>0</v>
      </c>
      <c r="U528" s="24">
        <v>0</v>
      </c>
      <c r="V528" s="24">
        <v>0</v>
      </c>
      <c r="W528" s="24">
        <f t="shared" si="63"/>
        <v>0</v>
      </c>
      <c r="X528" s="25">
        <f t="shared" si="64"/>
        <v>0.53870833211084024</v>
      </c>
      <c r="Y528" s="25">
        <f t="shared" si="65"/>
        <v>0.53870833211084024</v>
      </c>
      <c r="Z528" s="25">
        <f t="shared" si="66"/>
        <v>0.46129166788915971</v>
      </c>
      <c r="AA528" s="25">
        <f t="shared" si="67"/>
        <v>1</v>
      </c>
    </row>
    <row r="529" spans="1:27" ht="16" customHeight="1" outlineLevel="2" x14ac:dyDescent="0.35">
      <c r="A529" s="21" t="s">
        <v>330</v>
      </c>
      <c r="B529" s="21" t="s">
        <v>31</v>
      </c>
      <c r="C529" s="21">
        <v>6</v>
      </c>
      <c r="D529" s="21" t="s">
        <v>165</v>
      </c>
      <c r="E529" s="21" t="s">
        <v>33</v>
      </c>
      <c r="F529" s="22" t="s">
        <v>34</v>
      </c>
      <c r="G529" s="21">
        <v>1320</v>
      </c>
      <c r="H529" s="21">
        <v>709800000</v>
      </c>
      <c r="I529" s="21">
        <v>0</v>
      </c>
      <c r="J529" s="23" t="s">
        <v>166</v>
      </c>
      <c r="K529" s="24">
        <v>21390399</v>
      </c>
      <c r="L529" s="24">
        <v>21390399</v>
      </c>
      <c r="M529" s="24">
        <v>0</v>
      </c>
      <c r="N529" s="24">
        <f t="shared" si="62"/>
        <v>21390399</v>
      </c>
      <c r="O529" s="24">
        <v>0</v>
      </c>
      <c r="P529" s="24">
        <v>0</v>
      </c>
      <c r="Q529" s="24">
        <v>0</v>
      </c>
      <c r="R529" s="24">
        <v>4404250.09</v>
      </c>
      <c r="S529" s="24">
        <v>4404250.09</v>
      </c>
      <c r="T529" s="24">
        <v>16986148.91</v>
      </c>
      <c r="U529" s="24">
        <v>16986148.91</v>
      </c>
      <c r="V529" s="24">
        <v>0</v>
      </c>
      <c r="W529" s="24">
        <f t="shared" si="63"/>
        <v>16986148.91</v>
      </c>
      <c r="X529" s="25">
        <f t="shared" si="64"/>
        <v>0.20589845425510761</v>
      </c>
      <c r="Y529" s="25">
        <f t="shared" si="65"/>
        <v>0.20589845425510761</v>
      </c>
      <c r="Z529" s="25">
        <f t="shared" si="66"/>
        <v>0</v>
      </c>
      <c r="AA529" s="25">
        <f t="shared" si="67"/>
        <v>0.20589845425510761</v>
      </c>
    </row>
    <row r="530" spans="1:27" ht="16" customHeight="1" outlineLevel="2" x14ac:dyDescent="0.35">
      <c r="A530" s="21" t="s">
        <v>335</v>
      </c>
      <c r="B530" s="21" t="s">
        <v>31</v>
      </c>
      <c r="C530" s="21">
        <v>6</v>
      </c>
      <c r="D530" s="21" t="s">
        <v>117</v>
      </c>
      <c r="E530" s="21" t="s">
        <v>53</v>
      </c>
      <c r="F530" s="22" t="s">
        <v>34</v>
      </c>
      <c r="G530" s="21">
        <v>1310</v>
      </c>
      <c r="H530" s="21">
        <v>709800000</v>
      </c>
      <c r="I530" s="21">
        <v>0</v>
      </c>
      <c r="J530" s="23" t="s">
        <v>118</v>
      </c>
      <c r="K530" s="24">
        <v>9705311</v>
      </c>
      <c r="L530" s="24">
        <v>9705311</v>
      </c>
      <c r="M530" s="24">
        <v>0</v>
      </c>
      <c r="N530" s="24">
        <f t="shared" si="62"/>
        <v>9705311</v>
      </c>
      <c r="O530" s="24">
        <v>0</v>
      </c>
      <c r="P530" s="24">
        <v>6988029.9000000004</v>
      </c>
      <c r="Q530" s="24">
        <v>0</v>
      </c>
      <c r="R530" s="24">
        <v>2717281.1</v>
      </c>
      <c r="S530" s="24">
        <v>2717281.1</v>
      </c>
      <c r="T530" s="24">
        <v>0</v>
      </c>
      <c r="U530" s="24">
        <v>0</v>
      </c>
      <c r="V530" s="24">
        <v>0</v>
      </c>
      <c r="W530" s="24">
        <f t="shared" si="63"/>
        <v>0</v>
      </c>
      <c r="X530" s="25">
        <f t="shared" si="64"/>
        <v>0.27997877656882919</v>
      </c>
      <c r="Y530" s="25">
        <f t="shared" si="65"/>
        <v>0.27997877656882919</v>
      </c>
      <c r="Z530" s="25">
        <f t="shared" si="66"/>
        <v>0.72002122343117092</v>
      </c>
      <c r="AA530" s="25">
        <f t="shared" si="67"/>
        <v>1</v>
      </c>
    </row>
    <row r="531" spans="1:27" ht="16" customHeight="1" outlineLevel="2" x14ac:dyDescent="0.35">
      <c r="A531" s="21" t="s">
        <v>335</v>
      </c>
      <c r="B531" s="21" t="s">
        <v>31</v>
      </c>
      <c r="C531" s="21">
        <v>6</v>
      </c>
      <c r="D531" s="21" t="s">
        <v>117</v>
      </c>
      <c r="E531" s="21" t="s">
        <v>119</v>
      </c>
      <c r="F531" s="22" t="s">
        <v>34</v>
      </c>
      <c r="G531" s="21">
        <v>1310</v>
      </c>
      <c r="H531" s="21">
        <v>709800000</v>
      </c>
      <c r="I531" s="21">
        <v>0</v>
      </c>
      <c r="J531" s="23" t="s">
        <v>120</v>
      </c>
      <c r="K531" s="24">
        <v>3773086</v>
      </c>
      <c r="L531" s="24">
        <v>3773086</v>
      </c>
      <c r="M531" s="24">
        <v>0</v>
      </c>
      <c r="N531" s="24">
        <f t="shared" si="62"/>
        <v>3773086</v>
      </c>
      <c r="O531" s="24">
        <v>0</v>
      </c>
      <c r="P531" s="24">
        <v>2339188.08</v>
      </c>
      <c r="Q531" s="24">
        <v>0</v>
      </c>
      <c r="R531" s="24">
        <v>1433897.92</v>
      </c>
      <c r="S531" s="24">
        <v>1433897.92</v>
      </c>
      <c r="T531" s="24">
        <v>0</v>
      </c>
      <c r="U531" s="24">
        <v>0</v>
      </c>
      <c r="V531" s="24">
        <v>0</v>
      </c>
      <c r="W531" s="24">
        <f t="shared" si="63"/>
        <v>0</v>
      </c>
      <c r="X531" s="25">
        <f t="shared" si="64"/>
        <v>0.38003319298844496</v>
      </c>
      <c r="Y531" s="25">
        <f t="shared" si="65"/>
        <v>0.38003319298844496</v>
      </c>
      <c r="Z531" s="25">
        <f t="shared" si="66"/>
        <v>0.61996680701155504</v>
      </c>
      <c r="AA531" s="25">
        <f t="shared" si="67"/>
        <v>1</v>
      </c>
    </row>
    <row r="532" spans="1:27" ht="16" customHeight="1" outlineLevel="2" x14ac:dyDescent="0.35">
      <c r="A532" s="21" t="s">
        <v>335</v>
      </c>
      <c r="B532" s="21" t="s">
        <v>31</v>
      </c>
      <c r="C532" s="21">
        <v>6</v>
      </c>
      <c r="D532" s="21" t="s">
        <v>117</v>
      </c>
      <c r="E532" s="21" t="s">
        <v>121</v>
      </c>
      <c r="F532" s="22" t="s">
        <v>34</v>
      </c>
      <c r="G532" s="21">
        <v>1310</v>
      </c>
      <c r="H532" s="21">
        <v>709800000</v>
      </c>
      <c r="I532" s="21">
        <v>0</v>
      </c>
      <c r="J532" s="23" t="s">
        <v>122</v>
      </c>
      <c r="K532" s="24">
        <v>16706288</v>
      </c>
      <c r="L532" s="24">
        <v>16706288</v>
      </c>
      <c r="M532" s="24">
        <v>0</v>
      </c>
      <c r="N532" s="24">
        <f t="shared" si="62"/>
        <v>16706288</v>
      </c>
      <c r="O532" s="24">
        <v>0</v>
      </c>
      <c r="P532" s="24">
        <v>8639905.0600000005</v>
      </c>
      <c r="Q532" s="24">
        <v>0</v>
      </c>
      <c r="R532" s="24">
        <v>8066382.9400000004</v>
      </c>
      <c r="S532" s="24">
        <v>8066382.9400000004</v>
      </c>
      <c r="T532" s="24">
        <v>0</v>
      </c>
      <c r="U532" s="24">
        <v>0</v>
      </c>
      <c r="V532" s="24">
        <v>0</v>
      </c>
      <c r="W532" s="24">
        <f t="shared" si="63"/>
        <v>0</v>
      </c>
      <c r="X532" s="25">
        <f t="shared" si="64"/>
        <v>0.48283514207345163</v>
      </c>
      <c r="Y532" s="25">
        <f t="shared" si="65"/>
        <v>0.48283514207345163</v>
      </c>
      <c r="Z532" s="25">
        <f t="shared" si="66"/>
        <v>0.51716485792654843</v>
      </c>
      <c r="AA532" s="25">
        <f t="shared" si="67"/>
        <v>1</v>
      </c>
    </row>
    <row r="533" spans="1:27" ht="16" customHeight="1" outlineLevel="2" x14ac:dyDescent="0.35">
      <c r="A533" s="21" t="s">
        <v>335</v>
      </c>
      <c r="B533" s="21" t="s">
        <v>31</v>
      </c>
      <c r="C533" s="21">
        <v>6</v>
      </c>
      <c r="D533" s="21" t="s">
        <v>165</v>
      </c>
      <c r="E533" s="21" t="s">
        <v>33</v>
      </c>
      <c r="F533" s="22" t="s">
        <v>34</v>
      </c>
      <c r="G533" s="21">
        <v>1320</v>
      </c>
      <c r="H533" s="21">
        <v>709800000</v>
      </c>
      <c r="I533" s="21">
        <v>0</v>
      </c>
      <c r="J533" s="23" t="s">
        <v>166</v>
      </c>
      <c r="K533" s="24">
        <v>4288223</v>
      </c>
      <c r="L533" s="24">
        <v>4288223</v>
      </c>
      <c r="M533" s="24">
        <v>0</v>
      </c>
      <c r="N533" s="24">
        <f t="shared" si="62"/>
        <v>4288223</v>
      </c>
      <c r="O533" s="24">
        <v>0</v>
      </c>
      <c r="P533" s="24">
        <v>0</v>
      </c>
      <c r="Q533" s="24">
        <v>0</v>
      </c>
      <c r="R533" s="24">
        <v>15372.23</v>
      </c>
      <c r="S533" s="24">
        <v>15372.23</v>
      </c>
      <c r="T533" s="24">
        <v>4272850.7699999996</v>
      </c>
      <c r="U533" s="24">
        <v>4272850.7699999996</v>
      </c>
      <c r="V533" s="24">
        <v>0</v>
      </c>
      <c r="W533" s="24">
        <f t="shared" si="63"/>
        <v>4272850.7699999996</v>
      </c>
      <c r="X533" s="25">
        <f t="shared" si="64"/>
        <v>3.5847552704232032E-3</v>
      </c>
      <c r="Y533" s="25">
        <f t="shared" si="65"/>
        <v>3.5847552704232032E-3</v>
      </c>
      <c r="Z533" s="25">
        <f t="shared" si="66"/>
        <v>0</v>
      </c>
      <c r="AA533" s="25">
        <f t="shared" si="67"/>
        <v>3.5847552704232032E-3</v>
      </c>
    </row>
    <row r="534" spans="1:27" ht="16" customHeight="1" outlineLevel="2" x14ac:dyDescent="0.35">
      <c r="A534" s="21" t="s">
        <v>337</v>
      </c>
      <c r="B534" s="21" t="s">
        <v>31</v>
      </c>
      <c r="C534" s="21">
        <v>6</v>
      </c>
      <c r="D534" s="21" t="s">
        <v>117</v>
      </c>
      <c r="E534" s="21" t="s">
        <v>53</v>
      </c>
      <c r="F534" s="22" t="s">
        <v>34</v>
      </c>
      <c r="G534" s="21">
        <v>1310</v>
      </c>
      <c r="H534" s="21">
        <v>709800000</v>
      </c>
      <c r="I534" s="21">
        <v>0</v>
      </c>
      <c r="J534" s="23" t="s">
        <v>118</v>
      </c>
      <c r="K534" s="24">
        <v>74261199</v>
      </c>
      <c r="L534" s="24">
        <v>74261199</v>
      </c>
      <c r="M534" s="24">
        <v>0</v>
      </c>
      <c r="N534" s="24">
        <f t="shared" si="62"/>
        <v>74261199</v>
      </c>
      <c r="O534" s="24">
        <v>0</v>
      </c>
      <c r="P534" s="24">
        <v>49529770.979999997</v>
      </c>
      <c r="Q534" s="24">
        <v>0</v>
      </c>
      <c r="R534" s="24">
        <v>24731428.02</v>
      </c>
      <c r="S534" s="24">
        <v>24731428.02</v>
      </c>
      <c r="T534" s="24">
        <v>0</v>
      </c>
      <c r="U534" s="24">
        <v>0</v>
      </c>
      <c r="V534" s="24">
        <v>0</v>
      </c>
      <c r="W534" s="24">
        <f t="shared" si="63"/>
        <v>0</v>
      </c>
      <c r="X534" s="25">
        <f t="shared" si="64"/>
        <v>0.33303297486484157</v>
      </c>
      <c r="Y534" s="25">
        <f t="shared" si="65"/>
        <v>0.33303297486484157</v>
      </c>
      <c r="Z534" s="25">
        <f t="shared" si="66"/>
        <v>0.66696702513515838</v>
      </c>
      <c r="AA534" s="25">
        <f t="shared" si="67"/>
        <v>1</v>
      </c>
    </row>
    <row r="535" spans="1:27" ht="16" customHeight="1" outlineLevel="2" x14ac:dyDescent="0.35">
      <c r="A535" s="21" t="s">
        <v>337</v>
      </c>
      <c r="B535" s="21" t="s">
        <v>31</v>
      </c>
      <c r="C535" s="21">
        <v>6</v>
      </c>
      <c r="D535" s="21" t="s">
        <v>117</v>
      </c>
      <c r="E535" s="21" t="s">
        <v>119</v>
      </c>
      <c r="F535" s="22" t="s">
        <v>34</v>
      </c>
      <c r="G535" s="21">
        <v>1310</v>
      </c>
      <c r="H535" s="21">
        <v>709800000</v>
      </c>
      <c r="I535" s="21">
        <v>0</v>
      </c>
      <c r="J535" s="23" t="s">
        <v>120</v>
      </c>
      <c r="K535" s="24">
        <v>62342301</v>
      </c>
      <c r="L535" s="24">
        <v>62342301</v>
      </c>
      <c r="M535" s="24">
        <v>0</v>
      </c>
      <c r="N535" s="24">
        <f t="shared" si="62"/>
        <v>62342301</v>
      </c>
      <c r="O535" s="24">
        <v>0</v>
      </c>
      <c r="P535" s="24">
        <v>34509085.100000001</v>
      </c>
      <c r="Q535" s="24">
        <v>0</v>
      </c>
      <c r="R535" s="24">
        <v>27833215.899999999</v>
      </c>
      <c r="S535" s="24">
        <v>27833215.899999999</v>
      </c>
      <c r="T535" s="24">
        <v>0</v>
      </c>
      <c r="U535" s="24">
        <v>0</v>
      </c>
      <c r="V535" s="24">
        <v>0</v>
      </c>
      <c r="W535" s="24">
        <f t="shared" si="63"/>
        <v>0</v>
      </c>
      <c r="X535" s="25">
        <f t="shared" si="64"/>
        <v>0.44645794995600174</v>
      </c>
      <c r="Y535" s="25">
        <f t="shared" si="65"/>
        <v>0.44645794995600174</v>
      </c>
      <c r="Z535" s="25">
        <f t="shared" si="66"/>
        <v>0.55354205004399826</v>
      </c>
      <c r="AA535" s="25">
        <f t="shared" si="67"/>
        <v>1</v>
      </c>
    </row>
    <row r="536" spans="1:27" ht="16" customHeight="1" outlineLevel="2" x14ac:dyDescent="0.35">
      <c r="A536" s="21" t="s">
        <v>337</v>
      </c>
      <c r="B536" s="21" t="s">
        <v>31</v>
      </c>
      <c r="C536" s="21">
        <v>6</v>
      </c>
      <c r="D536" s="21" t="s">
        <v>117</v>
      </c>
      <c r="E536" s="21" t="s">
        <v>292</v>
      </c>
      <c r="F536" s="22" t="s">
        <v>34</v>
      </c>
      <c r="G536" s="21">
        <v>1310</v>
      </c>
      <c r="H536" s="21">
        <v>709800000</v>
      </c>
      <c r="I536" s="21">
        <v>0</v>
      </c>
      <c r="J536" s="23" t="s">
        <v>343</v>
      </c>
      <c r="K536" s="24">
        <v>45000000000</v>
      </c>
      <c r="L536" s="24">
        <v>45000000000</v>
      </c>
      <c r="M536" s="24">
        <v>0</v>
      </c>
      <c r="N536" s="24">
        <f t="shared" si="62"/>
        <v>45000000000</v>
      </c>
      <c r="O536" s="24">
        <v>0</v>
      </c>
      <c r="P536" s="24">
        <v>4524063336.6499996</v>
      </c>
      <c r="Q536" s="24">
        <v>0</v>
      </c>
      <c r="R536" s="24">
        <v>17055617673.450001</v>
      </c>
      <c r="S536" s="24">
        <v>17055482164.67</v>
      </c>
      <c r="T536" s="24">
        <v>0</v>
      </c>
      <c r="U536" s="24">
        <v>23420318989.900002</v>
      </c>
      <c r="V536" s="24">
        <v>0</v>
      </c>
      <c r="W536" s="24">
        <f t="shared" si="63"/>
        <v>23420318989.900002</v>
      </c>
      <c r="X536" s="25">
        <f t="shared" si="64"/>
        <v>0.37901372607666667</v>
      </c>
      <c r="Y536" s="25">
        <f t="shared" si="65"/>
        <v>0.37901372607666667</v>
      </c>
      <c r="Z536" s="25">
        <f t="shared" si="66"/>
        <v>0.10053474081444444</v>
      </c>
      <c r="AA536" s="25">
        <f t="shared" si="67"/>
        <v>0.47954846689111108</v>
      </c>
    </row>
    <row r="537" spans="1:27" ht="16" customHeight="1" outlineLevel="2" x14ac:dyDescent="0.35">
      <c r="A537" s="21" t="s">
        <v>337</v>
      </c>
      <c r="B537" s="21" t="s">
        <v>31</v>
      </c>
      <c r="C537" s="21">
        <v>6</v>
      </c>
      <c r="D537" s="21" t="s">
        <v>117</v>
      </c>
      <c r="E537" s="21" t="s">
        <v>121</v>
      </c>
      <c r="F537" s="22" t="s">
        <v>34</v>
      </c>
      <c r="G537" s="21">
        <v>1310</v>
      </c>
      <c r="H537" s="21">
        <v>709800000</v>
      </c>
      <c r="I537" s="21">
        <v>0</v>
      </c>
      <c r="J537" s="23" t="s">
        <v>122</v>
      </c>
      <c r="K537" s="24">
        <v>300392201</v>
      </c>
      <c r="L537" s="24">
        <v>300392201</v>
      </c>
      <c r="M537" s="24">
        <v>0</v>
      </c>
      <c r="N537" s="24">
        <f t="shared" si="62"/>
        <v>300392201</v>
      </c>
      <c r="O537" s="24">
        <v>0</v>
      </c>
      <c r="P537" s="24">
        <v>117075955.20999999</v>
      </c>
      <c r="Q537" s="24">
        <v>0</v>
      </c>
      <c r="R537" s="24">
        <v>183316245.78999999</v>
      </c>
      <c r="S537" s="24">
        <v>183316245.78999999</v>
      </c>
      <c r="T537" s="24">
        <v>0</v>
      </c>
      <c r="U537" s="24">
        <v>0</v>
      </c>
      <c r="V537" s="24">
        <v>0</v>
      </c>
      <c r="W537" s="24">
        <f t="shared" si="63"/>
        <v>0</v>
      </c>
      <c r="X537" s="25">
        <f t="shared" si="64"/>
        <v>0.61025634214118629</v>
      </c>
      <c r="Y537" s="25">
        <f t="shared" si="65"/>
        <v>0.61025634214118629</v>
      </c>
      <c r="Z537" s="25">
        <f t="shared" si="66"/>
        <v>0.38974365785881371</v>
      </c>
      <c r="AA537" s="25">
        <f t="shared" si="67"/>
        <v>1</v>
      </c>
    </row>
    <row r="538" spans="1:27" ht="16" customHeight="1" outlineLevel="2" x14ac:dyDescent="0.35">
      <c r="A538" s="21" t="s">
        <v>337</v>
      </c>
      <c r="B538" s="21" t="s">
        <v>31</v>
      </c>
      <c r="C538" s="21">
        <v>6</v>
      </c>
      <c r="D538" s="21" t="s">
        <v>117</v>
      </c>
      <c r="E538" s="21" t="s">
        <v>344</v>
      </c>
      <c r="F538" s="22" t="s">
        <v>34</v>
      </c>
      <c r="G538" s="21">
        <v>1310</v>
      </c>
      <c r="H538" s="21">
        <v>709800000</v>
      </c>
      <c r="I538" s="21">
        <v>0</v>
      </c>
      <c r="J538" s="23" t="s">
        <v>345</v>
      </c>
      <c r="K538" s="24">
        <v>3000000000</v>
      </c>
      <c r="L538" s="24">
        <v>3000000000</v>
      </c>
      <c r="M538" s="24">
        <v>0</v>
      </c>
      <c r="N538" s="24">
        <f t="shared" si="62"/>
        <v>3000000000</v>
      </c>
      <c r="O538" s="24">
        <v>0</v>
      </c>
      <c r="P538" s="24">
        <v>13249953.189999999</v>
      </c>
      <c r="Q538" s="24">
        <v>0</v>
      </c>
      <c r="R538" s="24">
        <v>1486750046.8099999</v>
      </c>
      <c r="S538" s="24">
        <v>1486750046.8099999</v>
      </c>
      <c r="T538" s="24">
        <v>0</v>
      </c>
      <c r="U538" s="24">
        <v>1500000000</v>
      </c>
      <c r="V538" s="24">
        <v>0</v>
      </c>
      <c r="W538" s="24">
        <f t="shared" si="63"/>
        <v>1500000000</v>
      </c>
      <c r="X538" s="25">
        <f t="shared" si="64"/>
        <v>0.49558334893666667</v>
      </c>
      <c r="Y538" s="25">
        <f t="shared" si="65"/>
        <v>0.49558334893666667</v>
      </c>
      <c r="Z538" s="25">
        <f t="shared" si="66"/>
        <v>4.4166510633333331E-3</v>
      </c>
      <c r="AA538" s="25">
        <f t="shared" si="67"/>
        <v>0.5</v>
      </c>
    </row>
    <row r="539" spans="1:27" ht="16" customHeight="1" outlineLevel="2" x14ac:dyDescent="0.35">
      <c r="A539" s="21" t="s">
        <v>337</v>
      </c>
      <c r="B539" s="21" t="s">
        <v>31</v>
      </c>
      <c r="C539" s="21">
        <v>6</v>
      </c>
      <c r="D539" s="21" t="s">
        <v>165</v>
      </c>
      <c r="E539" s="21" t="s">
        <v>33</v>
      </c>
      <c r="F539" s="22" t="s">
        <v>34</v>
      </c>
      <c r="G539" s="21">
        <v>1320</v>
      </c>
      <c r="H539" s="21">
        <v>709800000</v>
      </c>
      <c r="I539" s="21">
        <v>0</v>
      </c>
      <c r="J539" s="23" t="s">
        <v>166</v>
      </c>
      <c r="K539" s="24">
        <v>69479302</v>
      </c>
      <c r="L539" s="24">
        <v>69479302</v>
      </c>
      <c r="M539" s="24">
        <v>0</v>
      </c>
      <c r="N539" s="24">
        <f t="shared" si="62"/>
        <v>69479302</v>
      </c>
      <c r="O539" s="24">
        <v>0</v>
      </c>
      <c r="P539" s="24">
        <v>0</v>
      </c>
      <c r="Q539" s="24">
        <v>0</v>
      </c>
      <c r="R539" s="24">
        <v>28378721.120000001</v>
      </c>
      <c r="S539" s="24">
        <v>28378721.120000001</v>
      </c>
      <c r="T539" s="24">
        <v>41100580.880000003</v>
      </c>
      <c r="U539" s="24">
        <v>41100580.880000003</v>
      </c>
      <c r="V539" s="24">
        <v>0</v>
      </c>
      <c r="W539" s="24">
        <f t="shared" si="63"/>
        <v>41100580.879999995</v>
      </c>
      <c r="X539" s="25">
        <f t="shared" si="64"/>
        <v>0.40844856386150802</v>
      </c>
      <c r="Y539" s="25">
        <f t="shared" si="65"/>
        <v>0.40844856386150802</v>
      </c>
      <c r="Z539" s="25">
        <f t="shared" si="66"/>
        <v>0</v>
      </c>
      <c r="AA539" s="25">
        <f t="shared" si="67"/>
        <v>0.40844856386150802</v>
      </c>
    </row>
    <row r="540" spans="1:27" ht="16" customHeight="1" outlineLevel="2" x14ac:dyDescent="0.35">
      <c r="A540" s="21" t="s">
        <v>346</v>
      </c>
      <c r="B540" s="21" t="s">
        <v>31</v>
      </c>
      <c r="C540" s="21">
        <v>6</v>
      </c>
      <c r="D540" s="21" t="s">
        <v>117</v>
      </c>
      <c r="E540" s="21" t="s">
        <v>53</v>
      </c>
      <c r="F540" s="22" t="s">
        <v>34</v>
      </c>
      <c r="G540" s="21">
        <v>1310</v>
      </c>
      <c r="H540" s="21">
        <v>709600000</v>
      </c>
      <c r="I540" s="21">
        <v>0</v>
      </c>
      <c r="J540" s="23" t="s">
        <v>118</v>
      </c>
      <c r="K540" s="24">
        <v>6460293</v>
      </c>
      <c r="L540" s="24">
        <v>6460293</v>
      </c>
      <c r="M540" s="24">
        <v>0</v>
      </c>
      <c r="N540" s="24">
        <f t="shared" si="62"/>
        <v>6460293</v>
      </c>
      <c r="O540" s="24">
        <v>0</v>
      </c>
      <c r="P540" s="24">
        <v>4232850.5999999996</v>
      </c>
      <c r="Q540" s="24">
        <v>0</v>
      </c>
      <c r="R540" s="24">
        <v>2227442.4</v>
      </c>
      <c r="S540" s="24">
        <v>2227442.4</v>
      </c>
      <c r="T540" s="24">
        <v>0</v>
      </c>
      <c r="U540" s="24">
        <v>0</v>
      </c>
      <c r="V540" s="24">
        <v>0</v>
      </c>
      <c r="W540" s="24">
        <f t="shared" si="63"/>
        <v>0</v>
      </c>
      <c r="X540" s="25">
        <f t="shared" si="64"/>
        <v>0.34478968678355609</v>
      </c>
      <c r="Y540" s="25">
        <f t="shared" si="65"/>
        <v>0.34478968678355609</v>
      </c>
      <c r="Z540" s="25">
        <f t="shared" si="66"/>
        <v>0.65521031321644385</v>
      </c>
      <c r="AA540" s="25">
        <f t="shared" si="67"/>
        <v>1</v>
      </c>
    </row>
    <row r="541" spans="1:27" ht="16" customHeight="1" outlineLevel="2" x14ac:dyDescent="0.35">
      <c r="A541" s="21" t="s">
        <v>346</v>
      </c>
      <c r="B541" s="21" t="s">
        <v>31</v>
      </c>
      <c r="C541" s="21">
        <v>6</v>
      </c>
      <c r="D541" s="21" t="s">
        <v>117</v>
      </c>
      <c r="E541" s="21" t="s">
        <v>119</v>
      </c>
      <c r="F541" s="22" t="s">
        <v>34</v>
      </c>
      <c r="G541" s="21">
        <v>1310</v>
      </c>
      <c r="H541" s="21">
        <v>709600000</v>
      </c>
      <c r="I541" s="21">
        <v>0</v>
      </c>
      <c r="J541" s="23" t="s">
        <v>120</v>
      </c>
      <c r="K541" s="24">
        <v>2761260</v>
      </c>
      <c r="L541" s="24">
        <v>2761260</v>
      </c>
      <c r="M541" s="24">
        <v>0</v>
      </c>
      <c r="N541" s="24">
        <f t="shared" si="62"/>
        <v>2761260</v>
      </c>
      <c r="O541" s="24">
        <v>0</v>
      </c>
      <c r="P541" s="24">
        <v>1649110.08</v>
      </c>
      <c r="Q541" s="24">
        <v>0</v>
      </c>
      <c r="R541" s="24">
        <v>1112149.92</v>
      </c>
      <c r="S541" s="24">
        <v>1112149.92</v>
      </c>
      <c r="T541" s="24">
        <v>0</v>
      </c>
      <c r="U541" s="24">
        <v>0</v>
      </c>
      <c r="V541" s="24">
        <v>0</v>
      </c>
      <c r="W541" s="24">
        <f t="shared" si="63"/>
        <v>0</v>
      </c>
      <c r="X541" s="25">
        <f t="shared" si="64"/>
        <v>0.40276899676234762</v>
      </c>
      <c r="Y541" s="25">
        <f t="shared" si="65"/>
        <v>0.40276899676234762</v>
      </c>
      <c r="Z541" s="25">
        <f t="shared" si="66"/>
        <v>0.59723100323765244</v>
      </c>
      <c r="AA541" s="25">
        <f t="shared" si="67"/>
        <v>1</v>
      </c>
    </row>
    <row r="542" spans="1:27" ht="16" customHeight="1" outlineLevel="2" x14ac:dyDescent="0.35">
      <c r="A542" s="21" t="s">
        <v>346</v>
      </c>
      <c r="B542" s="21" t="s">
        <v>31</v>
      </c>
      <c r="C542" s="21">
        <v>6</v>
      </c>
      <c r="D542" s="21" t="s">
        <v>117</v>
      </c>
      <c r="E542" s="21" t="s">
        <v>121</v>
      </c>
      <c r="F542" s="22" t="s">
        <v>34</v>
      </c>
      <c r="G542" s="21">
        <v>1310</v>
      </c>
      <c r="H542" s="21">
        <v>709600000</v>
      </c>
      <c r="I542" s="21">
        <v>0</v>
      </c>
      <c r="J542" s="23" t="s">
        <v>122</v>
      </c>
      <c r="K542" s="24">
        <v>12868528</v>
      </c>
      <c r="L542" s="24">
        <v>12868528</v>
      </c>
      <c r="M542" s="24">
        <v>0</v>
      </c>
      <c r="N542" s="24">
        <f t="shared" si="62"/>
        <v>12868528</v>
      </c>
      <c r="O542" s="24">
        <v>0</v>
      </c>
      <c r="P542" s="24">
        <v>6762043.8899999997</v>
      </c>
      <c r="Q542" s="24">
        <v>0</v>
      </c>
      <c r="R542" s="24">
        <v>6106484.1100000003</v>
      </c>
      <c r="S542" s="24">
        <v>6106484.1100000003</v>
      </c>
      <c r="T542" s="24">
        <v>0</v>
      </c>
      <c r="U542" s="24">
        <v>0</v>
      </c>
      <c r="V542" s="24">
        <v>0</v>
      </c>
      <c r="W542" s="24">
        <f t="shared" si="63"/>
        <v>0</v>
      </c>
      <c r="X542" s="25">
        <f t="shared" si="64"/>
        <v>0.47452856379533076</v>
      </c>
      <c r="Y542" s="25">
        <f t="shared" si="65"/>
        <v>0.47452856379533076</v>
      </c>
      <c r="Z542" s="25">
        <f t="shared" si="66"/>
        <v>0.52547143620466918</v>
      </c>
      <c r="AA542" s="25">
        <f t="shared" si="67"/>
        <v>1</v>
      </c>
    </row>
    <row r="543" spans="1:27" ht="16" customHeight="1" outlineLevel="2" x14ac:dyDescent="0.35">
      <c r="A543" s="21" t="s">
        <v>346</v>
      </c>
      <c r="B543" s="21" t="s">
        <v>31</v>
      </c>
      <c r="C543" s="21">
        <v>6</v>
      </c>
      <c r="D543" s="21" t="s">
        <v>117</v>
      </c>
      <c r="E543" s="21" t="s">
        <v>295</v>
      </c>
      <c r="F543" s="22" t="s">
        <v>34</v>
      </c>
      <c r="G543" s="21">
        <v>1310</v>
      </c>
      <c r="H543" s="21">
        <v>709600000</v>
      </c>
      <c r="I543" s="21">
        <v>0</v>
      </c>
      <c r="J543" s="53" t="s">
        <v>347</v>
      </c>
      <c r="K543" s="24">
        <v>81846640000</v>
      </c>
      <c r="L543" s="24">
        <v>81846640000</v>
      </c>
      <c r="M543" s="24">
        <v>0</v>
      </c>
      <c r="N543" s="24">
        <f t="shared" si="62"/>
        <v>81846640000</v>
      </c>
      <c r="O543" s="24">
        <v>0</v>
      </c>
      <c r="P543" s="24">
        <v>6840603636</v>
      </c>
      <c r="Q543" s="24">
        <v>0</v>
      </c>
      <c r="R543" s="24">
        <v>34203018184</v>
      </c>
      <c r="S543" s="24">
        <v>34203018184</v>
      </c>
      <c r="T543" s="24">
        <v>6600000000</v>
      </c>
      <c r="U543" s="24">
        <v>40803018180</v>
      </c>
      <c r="V543" s="24">
        <v>6600000000</v>
      </c>
      <c r="W543" s="24">
        <f t="shared" si="63"/>
        <v>34203018180</v>
      </c>
      <c r="X543" s="25">
        <f t="shared" si="64"/>
        <v>0.41789153695252484</v>
      </c>
      <c r="Y543" s="25">
        <f t="shared" si="65"/>
        <v>0.41789153695252484</v>
      </c>
      <c r="Z543" s="25">
        <f t="shared" si="66"/>
        <v>8.357830738073059E-2</v>
      </c>
      <c r="AA543" s="25">
        <f t="shared" si="67"/>
        <v>0.50146984433325548</v>
      </c>
    </row>
    <row r="544" spans="1:27" ht="16" customHeight="1" outlineLevel="2" x14ac:dyDescent="0.35">
      <c r="A544" s="21" t="s">
        <v>346</v>
      </c>
      <c r="B544" s="21" t="s">
        <v>31</v>
      </c>
      <c r="C544" s="21">
        <v>6</v>
      </c>
      <c r="D544" s="21" t="s">
        <v>117</v>
      </c>
      <c r="E544" s="21" t="s">
        <v>297</v>
      </c>
      <c r="F544" s="22" t="s">
        <v>34</v>
      </c>
      <c r="G544" s="21">
        <v>1310</v>
      </c>
      <c r="H544" s="21">
        <v>709600000</v>
      </c>
      <c r="I544" s="21">
        <v>0</v>
      </c>
      <c r="J544" s="23" t="s">
        <v>348</v>
      </c>
      <c r="K544" s="24">
        <v>120000000</v>
      </c>
      <c r="L544" s="24">
        <v>120000000</v>
      </c>
      <c r="M544" s="24">
        <v>0</v>
      </c>
      <c r="N544" s="24">
        <f t="shared" si="62"/>
        <v>120000000</v>
      </c>
      <c r="O544" s="24">
        <v>0</v>
      </c>
      <c r="P544" s="24">
        <v>67937764</v>
      </c>
      <c r="Q544" s="24">
        <v>0</v>
      </c>
      <c r="R544" s="24">
        <v>32062236</v>
      </c>
      <c r="S544" s="24">
        <v>32062236</v>
      </c>
      <c r="T544" s="24">
        <v>0</v>
      </c>
      <c r="U544" s="24">
        <v>20000000</v>
      </c>
      <c r="V544" s="24">
        <v>0</v>
      </c>
      <c r="W544" s="24">
        <f t="shared" si="63"/>
        <v>20000000</v>
      </c>
      <c r="X544" s="25">
        <f t="shared" si="64"/>
        <v>0.26718530000000001</v>
      </c>
      <c r="Y544" s="25">
        <f t="shared" si="65"/>
        <v>0.26718530000000001</v>
      </c>
      <c r="Z544" s="25">
        <f t="shared" si="66"/>
        <v>0.5661480333333333</v>
      </c>
      <c r="AA544" s="25">
        <f t="shared" si="67"/>
        <v>0.83333333333333326</v>
      </c>
    </row>
    <row r="545" spans="1:27" ht="16" customHeight="1" outlineLevel="2" x14ac:dyDescent="0.35">
      <c r="A545" s="21" t="s">
        <v>346</v>
      </c>
      <c r="B545" s="26" t="s">
        <v>31</v>
      </c>
      <c r="C545" s="26">
        <v>6</v>
      </c>
      <c r="D545" s="26" t="s">
        <v>117</v>
      </c>
      <c r="E545" s="26" t="s">
        <v>349</v>
      </c>
      <c r="F545" s="27" t="s">
        <v>34</v>
      </c>
      <c r="G545" s="26">
        <v>1310</v>
      </c>
      <c r="H545" s="26">
        <v>709600000</v>
      </c>
      <c r="I545" s="26">
        <v>0</v>
      </c>
      <c r="J545" s="23" t="s">
        <v>350</v>
      </c>
      <c r="K545" s="24">
        <v>55313357180</v>
      </c>
      <c r="L545" s="24">
        <v>55313357180</v>
      </c>
      <c r="M545" s="28">
        <v>284441216</v>
      </c>
      <c r="N545" s="24">
        <f t="shared" si="62"/>
        <v>55313357180</v>
      </c>
      <c r="O545" s="24">
        <v>0</v>
      </c>
      <c r="P545" s="24">
        <v>2675130936.23</v>
      </c>
      <c r="Q545" s="24">
        <v>0</v>
      </c>
      <c r="R545" s="24">
        <v>15837016309.01</v>
      </c>
      <c r="S545" s="24">
        <v>15837016309.01</v>
      </c>
      <c r="T545" s="24">
        <v>6297109946</v>
      </c>
      <c r="U545" s="24">
        <v>36801209934.760002</v>
      </c>
      <c r="V545" s="24">
        <v>2962500000</v>
      </c>
      <c r="W545" s="24">
        <f t="shared" si="63"/>
        <v>33838709934.759998</v>
      </c>
      <c r="X545" s="25">
        <f t="shared" si="64"/>
        <v>0.28631450189279578</v>
      </c>
      <c r="Y545" s="25">
        <f t="shared" si="65"/>
        <v>0.28631450189279578</v>
      </c>
      <c r="Z545" s="25">
        <f t="shared" si="66"/>
        <v>4.8363199643164385E-2</v>
      </c>
      <c r="AA545" s="25">
        <f t="shared" si="67"/>
        <v>0.33467770153596016</v>
      </c>
    </row>
    <row r="546" spans="1:27" ht="16" customHeight="1" outlineLevel="2" x14ac:dyDescent="0.35">
      <c r="A546" s="21" t="s">
        <v>346</v>
      </c>
      <c r="B546" s="21" t="s">
        <v>31</v>
      </c>
      <c r="C546" s="21">
        <v>6</v>
      </c>
      <c r="D546" s="21" t="s">
        <v>117</v>
      </c>
      <c r="E546" s="21" t="s">
        <v>135</v>
      </c>
      <c r="F546" s="22" t="s">
        <v>34</v>
      </c>
      <c r="G546" s="21">
        <v>1310</v>
      </c>
      <c r="H546" s="21">
        <v>709600000</v>
      </c>
      <c r="I546" s="21">
        <v>0</v>
      </c>
      <c r="J546" s="23" t="s">
        <v>351</v>
      </c>
      <c r="K546" s="24">
        <v>32800792103</v>
      </c>
      <c r="L546" s="24">
        <v>6689210783</v>
      </c>
      <c r="M546" s="24">
        <v>0</v>
      </c>
      <c r="N546" s="24">
        <f t="shared" si="62"/>
        <v>6689210783</v>
      </c>
      <c r="O546" s="24">
        <v>0</v>
      </c>
      <c r="P546" s="24">
        <v>3726710783</v>
      </c>
      <c r="Q546" s="24">
        <v>0</v>
      </c>
      <c r="R546" s="24">
        <v>0</v>
      </c>
      <c r="S546" s="24">
        <v>0</v>
      </c>
      <c r="T546" s="24">
        <v>2962500000</v>
      </c>
      <c r="U546" s="24">
        <v>2962500000</v>
      </c>
      <c r="V546" s="24">
        <v>2962500000</v>
      </c>
      <c r="W546" s="24">
        <f t="shared" si="63"/>
        <v>0</v>
      </c>
      <c r="X546" s="25">
        <f t="shared" si="64"/>
        <v>0</v>
      </c>
      <c r="Y546" s="25">
        <f t="shared" si="65"/>
        <v>0</v>
      </c>
      <c r="Z546" s="25">
        <f t="shared" si="66"/>
        <v>0.55712264180268989</v>
      </c>
      <c r="AA546" s="25">
        <f t="shared" si="67"/>
        <v>0.55712264180268989</v>
      </c>
    </row>
    <row r="547" spans="1:27" ht="16" customHeight="1" outlineLevel="2" x14ac:dyDescent="0.35">
      <c r="A547" s="21" t="s">
        <v>346</v>
      </c>
      <c r="B547" s="21" t="s">
        <v>31</v>
      </c>
      <c r="C547" s="21">
        <v>6</v>
      </c>
      <c r="D547" s="21" t="s">
        <v>117</v>
      </c>
      <c r="E547" s="21" t="s">
        <v>352</v>
      </c>
      <c r="F547" s="22" t="s">
        <v>34</v>
      </c>
      <c r="G547" s="21">
        <v>1310</v>
      </c>
      <c r="H547" s="21">
        <v>709600000</v>
      </c>
      <c r="I547" s="21">
        <v>0</v>
      </c>
      <c r="J547" s="23" t="s">
        <v>353</v>
      </c>
      <c r="K547" s="24">
        <v>3726710783</v>
      </c>
      <c r="L547" s="24">
        <v>29838292103</v>
      </c>
      <c r="M547" s="24">
        <v>0</v>
      </c>
      <c r="N547" s="24">
        <f t="shared" si="62"/>
        <v>29838292103</v>
      </c>
      <c r="O547" s="24">
        <v>0</v>
      </c>
      <c r="P547" s="24">
        <v>3726710783</v>
      </c>
      <c r="Q547" s="24">
        <v>0</v>
      </c>
      <c r="R547" s="24">
        <v>0</v>
      </c>
      <c r="S547" s="24">
        <v>0</v>
      </c>
      <c r="T547" s="24">
        <v>90000000</v>
      </c>
      <c r="U547" s="24">
        <v>26111581320</v>
      </c>
      <c r="V547" s="24">
        <v>0</v>
      </c>
      <c r="W547" s="24">
        <f t="shared" si="63"/>
        <v>26111581320</v>
      </c>
      <c r="X547" s="25">
        <f t="shared" si="64"/>
        <v>0</v>
      </c>
      <c r="Y547" s="25">
        <f t="shared" si="65"/>
        <v>0</v>
      </c>
      <c r="Z547" s="25">
        <f t="shared" si="66"/>
        <v>0.12489692004272956</v>
      </c>
      <c r="AA547" s="25">
        <f t="shared" si="67"/>
        <v>0.12489692004272956</v>
      </c>
    </row>
    <row r="548" spans="1:27" ht="16" customHeight="1" outlineLevel="2" x14ac:dyDescent="0.35">
      <c r="A548" s="21" t="s">
        <v>346</v>
      </c>
      <c r="B548" s="21" t="s">
        <v>31</v>
      </c>
      <c r="C548" s="21">
        <v>6</v>
      </c>
      <c r="D548" s="21" t="s">
        <v>117</v>
      </c>
      <c r="E548" s="21" t="s">
        <v>354</v>
      </c>
      <c r="F548" s="22" t="s">
        <v>34</v>
      </c>
      <c r="G548" s="21">
        <v>1310</v>
      </c>
      <c r="H548" s="21">
        <v>709600000</v>
      </c>
      <c r="I548" s="21">
        <v>0</v>
      </c>
      <c r="J548" s="23" t="s">
        <v>355</v>
      </c>
      <c r="K548" s="24">
        <v>12740868529</v>
      </c>
      <c r="L548" s="24">
        <v>12740868529</v>
      </c>
      <c r="M548" s="24">
        <v>0</v>
      </c>
      <c r="N548" s="24">
        <f t="shared" ref="N548:N579" si="68">$L548</f>
        <v>12740868529</v>
      </c>
      <c r="O548" s="24">
        <v>0</v>
      </c>
      <c r="P548" s="24">
        <v>1836015024</v>
      </c>
      <c r="Q548" s="24">
        <v>0</v>
      </c>
      <c r="R548" s="24">
        <v>9673524593.3199997</v>
      </c>
      <c r="S548" s="24">
        <v>9673524593.3199997</v>
      </c>
      <c r="T548" s="24">
        <v>200000000</v>
      </c>
      <c r="U548" s="24">
        <v>1231328911.6800001</v>
      </c>
      <c r="V548" s="24">
        <v>0</v>
      </c>
      <c r="W548" s="24">
        <f t="shared" ref="W548:W579" si="69">$N548-($O548+$P548+$Q548+$R548+$V548)</f>
        <v>1231328911.6800003</v>
      </c>
      <c r="X548" s="25">
        <f t="shared" si="64"/>
        <v>0.75925158251980263</v>
      </c>
      <c r="Y548" s="25">
        <f t="shared" si="65"/>
        <v>0.75925158251980263</v>
      </c>
      <c r="Z548" s="25">
        <f t="shared" si="66"/>
        <v>0.14410438502061088</v>
      </c>
      <c r="AA548" s="25">
        <f t="shared" si="67"/>
        <v>0.90335596754041347</v>
      </c>
    </row>
    <row r="549" spans="1:27" ht="16" customHeight="1" outlineLevel="2" x14ac:dyDescent="0.35">
      <c r="A549" s="21" t="s">
        <v>346</v>
      </c>
      <c r="B549" s="21" t="s">
        <v>31</v>
      </c>
      <c r="C549" s="21">
        <v>6</v>
      </c>
      <c r="D549" s="21" t="s">
        <v>117</v>
      </c>
      <c r="E549" s="21" t="s">
        <v>356</v>
      </c>
      <c r="F549" s="22" t="s">
        <v>34</v>
      </c>
      <c r="G549" s="21">
        <v>1310</v>
      </c>
      <c r="H549" s="21">
        <v>709600000</v>
      </c>
      <c r="I549" s="21">
        <v>0</v>
      </c>
      <c r="J549" s="23" t="s">
        <v>357</v>
      </c>
      <c r="K549" s="24">
        <v>60115152541</v>
      </c>
      <c r="L549" s="24">
        <v>60115152541</v>
      </c>
      <c r="M549" s="24">
        <v>0</v>
      </c>
      <c r="N549" s="24">
        <f t="shared" si="68"/>
        <v>60115152541</v>
      </c>
      <c r="O549" s="24">
        <v>0</v>
      </c>
      <c r="P549" s="24">
        <v>2796705692.0900002</v>
      </c>
      <c r="Q549" s="24">
        <v>0</v>
      </c>
      <c r="R549" s="24">
        <v>29878774301.41</v>
      </c>
      <c r="S549" s="24">
        <v>29878774301.41</v>
      </c>
      <c r="T549" s="24">
        <v>0</v>
      </c>
      <c r="U549" s="24">
        <v>27439672547.5</v>
      </c>
      <c r="V549" s="24">
        <v>0</v>
      </c>
      <c r="W549" s="24">
        <f t="shared" si="69"/>
        <v>27439672547.5</v>
      </c>
      <c r="X549" s="25">
        <f t="shared" si="64"/>
        <v>0.49702567553217047</v>
      </c>
      <c r="Y549" s="25">
        <f t="shared" si="65"/>
        <v>0.49702567553217047</v>
      </c>
      <c r="Z549" s="25">
        <f t="shared" si="66"/>
        <v>4.6522475180988329E-2</v>
      </c>
      <c r="AA549" s="25">
        <f t="shared" si="67"/>
        <v>0.54354815071315876</v>
      </c>
    </row>
    <row r="550" spans="1:27" ht="16" customHeight="1" outlineLevel="2" x14ac:dyDescent="0.35">
      <c r="A550" s="21" t="s">
        <v>346</v>
      </c>
      <c r="B550" s="21" t="s">
        <v>31</v>
      </c>
      <c r="C550" s="21">
        <v>6</v>
      </c>
      <c r="D550" s="21" t="s">
        <v>117</v>
      </c>
      <c r="E550" s="21" t="s">
        <v>358</v>
      </c>
      <c r="F550" s="22" t="s">
        <v>34</v>
      </c>
      <c r="G550" s="21">
        <v>1310</v>
      </c>
      <c r="H550" s="21">
        <v>709600000</v>
      </c>
      <c r="I550" s="21">
        <v>0</v>
      </c>
      <c r="J550" s="23" t="s">
        <v>359</v>
      </c>
      <c r="K550" s="24">
        <v>146095714</v>
      </c>
      <c r="L550" s="24">
        <v>146095714</v>
      </c>
      <c r="M550" s="24">
        <v>0</v>
      </c>
      <c r="N550" s="24">
        <f t="shared" si="68"/>
        <v>146095714</v>
      </c>
      <c r="O550" s="24">
        <v>0</v>
      </c>
      <c r="P550" s="24">
        <v>29617922</v>
      </c>
      <c r="Q550" s="24">
        <v>0</v>
      </c>
      <c r="R550" s="24">
        <v>43429936</v>
      </c>
      <c r="S550" s="24">
        <v>43429936</v>
      </c>
      <c r="T550" s="24">
        <v>0</v>
      </c>
      <c r="U550" s="24">
        <v>73047856</v>
      </c>
      <c r="V550" s="24">
        <v>0</v>
      </c>
      <c r="W550" s="24">
        <f t="shared" si="69"/>
        <v>73047856</v>
      </c>
      <c r="X550" s="25">
        <f t="shared" si="64"/>
        <v>0.29727043190329322</v>
      </c>
      <c r="Y550" s="25">
        <f t="shared" si="65"/>
        <v>0.29727043190329322</v>
      </c>
      <c r="Z550" s="25">
        <f t="shared" si="66"/>
        <v>0.20272957494153457</v>
      </c>
      <c r="AA550" s="25">
        <f t="shared" si="67"/>
        <v>0.50000000684482782</v>
      </c>
    </row>
    <row r="551" spans="1:27" ht="16" customHeight="1" outlineLevel="2" x14ac:dyDescent="0.35">
      <c r="A551" s="21" t="s">
        <v>346</v>
      </c>
      <c r="B551" s="21" t="s">
        <v>31</v>
      </c>
      <c r="C551" s="21">
        <v>6</v>
      </c>
      <c r="D551" s="21" t="s">
        <v>117</v>
      </c>
      <c r="E551" s="21" t="s">
        <v>360</v>
      </c>
      <c r="F551" s="22" t="s">
        <v>34</v>
      </c>
      <c r="G551" s="21">
        <v>1310</v>
      </c>
      <c r="H551" s="21">
        <v>709600000</v>
      </c>
      <c r="I551" s="21">
        <v>0</v>
      </c>
      <c r="J551" s="23" t="s">
        <v>361</v>
      </c>
      <c r="K551" s="24">
        <v>11271531490</v>
      </c>
      <c r="L551" s="24">
        <v>11271531490</v>
      </c>
      <c r="M551" s="24">
        <v>0</v>
      </c>
      <c r="N551" s="24">
        <f t="shared" si="68"/>
        <v>11271531490</v>
      </c>
      <c r="O551" s="24">
        <v>0</v>
      </c>
      <c r="P551" s="24">
        <v>0</v>
      </c>
      <c r="Q551" s="24">
        <v>0</v>
      </c>
      <c r="R551" s="24">
        <v>0</v>
      </c>
      <c r="S551" s="24">
        <v>0</v>
      </c>
      <c r="T551" s="24">
        <v>0</v>
      </c>
      <c r="U551" s="24">
        <v>11271531490</v>
      </c>
      <c r="V551" s="24">
        <v>0</v>
      </c>
      <c r="W551" s="24">
        <f t="shared" si="69"/>
        <v>11271531490</v>
      </c>
      <c r="X551" s="25">
        <f t="shared" si="64"/>
        <v>0</v>
      </c>
      <c r="Y551" s="25">
        <f t="shared" si="65"/>
        <v>0</v>
      </c>
      <c r="Z551" s="25">
        <f t="shared" si="66"/>
        <v>0</v>
      </c>
      <c r="AA551" s="25">
        <f t="shared" si="67"/>
        <v>0</v>
      </c>
    </row>
    <row r="552" spans="1:27" ht="16" customHeight="1" outlineLevel="2" x14ac:dyDescent="0.35">
      <c r="A552" s="21" t="s">
        <v>346</v>
      </c>
      <c r="B552" s="21" t="s">
        <v>31</v>
      </c>
      <c r="C552" s="21">
        <v>6</v>
      </c>
      <c r="D552" s="21" t="s">
        <v>117</v>
      </c>
      <c r="E552" s="21" t="s">
        <v>362</v>
      </c>
      <c r="F552" s="22" t="s">
        <v>34</v>
      </c>
      <c r="G552" s="21">
        <v>1310</v>
      </c>
      <c r="H552" s="21">
        <v>709600000</v>
      </c>
      <c r="I552" s="21">
        <v>0</v>
      </c>
      <c r="J552" s="23" t="s">
        <v>363</v>
      </c>
      <c r="K552" s="24">
        <v>698259184</v>
      </c>
      <c r="L552" s="24">
        <v>698259184</v>
      </c>
      <c r="M552" s="24">
        <v>0</v>
      </c>
      <c r="N552" s="24">
        <f t="shared" si="68"/>
        <v>698259184</v>
      </c>
      <c r="O552" s="24">
        <v>0</v>
      </c>
      <c r="P552" s="24">
        <v>63478107</v>
      </c>
      <c r="Q552" s="24">
        <v>0</v>
      </c>
      <c r="R552" s="24">
        <v>317390542</v>
      </c>
      <c r="S552" s="24">
        <v>317390542</v>
      </c>
      <c r="T552" s="24">
        <v>0</v>
      </c>
      <c r="U552" s="24">
        <v>317390535</v>
      </c>
      <c r="V552" s="24">
        <v>0</v>
      </c>
      <c r="W552" s="24">
        <f t="shared" si="69"/>
        <v>317390535</v>
      </c>
      <c r="X552" s="25">
        <f t="shared" si="64"/>
        <v>0.45454546001359863</v>
      </c>
      <c r="Y552" s="25">
        <f t="shared" si="65"/>
        <v>0.45454546001359863</v>
      </c>
      <c r="Z552" s="25">
        <f t="shared" si="66"/>
        <v>9.0909089997733561E-2</v>
      </c>
      <c r="AA552" s="25">
        <f t="shared" si="67"/>
        <v>0.54545455001133214</v>
      </c>
    </row>
    <row r="553" spans="1:27" ht="16" customHeight="1" outlineLevel="2" x14ac:dyDescent="0.35">
      <c r="A553" s="21" t="s">
        <v>346</v>
      </c>
      <c r="B553" s="21" t="s">
        <v>31</v>
      </c>
      <c r="C553" s="21">
        <v>6</v>
      </c>
      <c r="D553" s="21" t="s">
        <v>117</v>
      </c>
      <c r="E553" s="21" t="s">
        <v>172</v>
      </c>
      <c r="F553" s="22" t="s">
        <v>34</v>
      </c>
      <c r="G553" s="21">
        <v>1310</v>
      </c>
      <c r="H553" s="21">
        <v>709600000</v>
      </c>
      <c r="I553" s="21">
        <v>0</v>
      </c>
      <c r="J553" s="23" t="s">
        <v>364</v>
      </c>
      <c r="K553" s="24">
        <v>100000000</v>
      </c>
      <c r="L553" s="24">
        <v>100000000</v>
      </c>
      <c r="M553" s="24">
        <v>0</v>
      </c>
      <c r="N553" s="24">
        <f t="shared" si="68"/>
        <v>100000000</v>
      </c>
      <c r="O553" s="24">
        <v>0</v>
      </c>
      <c r="P553" s="24">
        <v>0</v>
      </c>
      <c r="Q553" s="24">
        <v>0</v>
      </c>
      <c r="R553" s="24">
        <v>100000000</v>
      </c>
      <c r="S553" s="24">
        <v>100000000</v>
      </c>
      <c r="T553" s="24">
        <v>0</v>
      </c>
      <c r="U553" s="24">
        <v>0</v>
      </c>
      <c r="V553" s="24">
        <v>0</v>
      </c>
      <c r="W553" s="24">
        <f t="shared" si="69"/>
        <v>0</v>
      </c>
      <c r="X553" s="25">
        <f t="shared" si="64"/>
        <v>1</v>
      </c>
      <c r="Y553" s="25">
        <f t="shared" si="65"/>
        <v>1</v>
      </c>
      <c r="Z553" s="25">
        <f t="shared" si="66"/>
        <v>0</v>
      </c>
      <c r="AA553" s="25">
        <f t="shared" si="67"/>
        <v>1</v>
      </c>
    </row>
    <row r="554" spans="1:27" ht="16" customHeight="1" outlineLevel="2" x14ac:dyDescent="0.35">
      <c r="A554" s="21" t="s">
        <v>346</v>
      </c>
      <c r="B554" s="21" t="s">
        <v>31</v>
      </c>
      <c r="C554" s="21">
        <v>6</v>
      </c>
      <c r="D554" s="21" t="s">
        <v>117</v>
      </c>
      <c r="E554" s="21" t="s">
        <v>365</v>
      </c>
      <c r="F554" s="22" t="s">
        <v>34</v>
      </c>
      <c r="G554" s="21">
        <v>1310</v>
      </c>
      <c r="H554" s="21">
        <v>709600000</v>
      </c>
      <c r="I554" s="21">
        <v>0</v>
      </c>
      <c r="J554" s="23" t="s">
        <v>366</v>
      </c>
      <c r="K554" s="24">
        <v>80000000</v>
      </c>
      <c r="L554" s="24">
        <v>80000000</v>
      </c>
      <c r="M554" s="24">
        <v>0</v>
      </c>
      <c r="N554" s="24">
        <f t="shared" si="68"/>
        <v>80000000</v>
      </c>
      <c r="O554" s="24">
        <v>0</v>
      </c>
      <c r="P554" s="24">
        <v>40000002</v>
      </c>
      <c r="Q554" s="24">
        <v>0</v>
      </c>
      <c r="R554" s="24">
        <v>0</v>
      </c>
      <c r="S554" s="24">
        <v>0</v>
      </c>
      <c r="T554" s="24">
        <v>0</v>
      </c>
      <c r="U554" s="24">
        <v>39999998</v>
      </c>
      <c r="V554" s="24">
        <v>0</v>
      </c>
      <c r="W554" s="24">
        <f t="shared" si="69"/>
        <v>39999998</v>
      </c>
      <c r="X554" s="25">
        <f t="shared" si="64"/>
        <v>0</v>
      </c>
      <c r="Y554" s="25">
        <f t="shared" si="65"/>
        <v>0</v>
      </c>
      <c r="Z554" s="25">
        <f t="shared" si="66"/>
        <v>0.50000002499999996</v>
      </c>
      <c r="AA554" s="25">
        <f t="shared" si="67"/>
        <v>0.50000002499999996</v>
      </c>
    </row>
    <row r="555" spans="1:27" ht="16" customHeight="1" outlineLevel="2" x14ac:dyDescent="0.35">
      <c r="A555" s="21" t="s">
        <v>346</v>
      </c>
      <c r="B555" s="21" t="s">
        <v>31</v>
      </c>
      <c r="C555" s="21">
        <v>6</v>
      </c>
      <c r="D555" s="21" t="s">
        <v>117</v>
      </c>
      <c r="E555" s="21" t="s">
        <v>176</v>
      </c>
      <c r="F555" s="22" t="s">
        <v>34</v>
      </c>
      <c r="G555" s="21">
        <v>1310</v>
      </c>
      <c r="H555" s="21">
        <v>709600000</v>
      </c>
      <c r="I555" s="21">
        <v>0</v>
      </c>
      <c r="J555" s="23" t="s">
        <v>367</v>
      </c>
      <c r="K555" s="24">
        <v>1725535067</v>
      </c>
      <c r="L555" s="24">
        <v>1725535067</v>
      </c>
      <c r="M555" s="24">
        <v>0</v>
      </c>
      <c r="N555" s="24">
        <f t="shared" si="68"/>
        <v>1725535067</v>
      </c>
      <c r="O555" s="24">
        <v>0</v>
      </c>
      <c r="P555" s="24">
        <v>143794589</v>
      </c>
      <c r="Q555" s="24">
        <v>0</v>
      </c>
      <c r="R555" s="24">
        <v>718972945</v>
      </c>
      <c r="S555" s="24">
        <v>718972945</v>
      </c>
      <c r="T555" s="24">
        <v>0</v>
      </c>
      <c r="U555" s="24">
        <v>862767533</v>
      </c>
      <c r="V555" s="24">
        <v>0</v>
      </c>
      <c r="W555" s="24">
        <f t="shared" si="69"/>
        <v>862767533</v>
      </c>
      <c r="X555" s="25">
        <f t="shared" si="64"/>
        <v>0.41666666690813764</v>
      </c>
      <c r="Y555" s="25">
        <f t="shared" si="65"/>
        <v>0.41666666690813764</v>
      </c>
      <c r="Z555" s="25">
        <f t="shared" si="66"/>
        <v>8.3333333381627531E-2</v>
      </c>
      <c r="AA555" s="25">
        <f t="shared" si="67"/>
        <v>0.50000000028976521</v>
      </c>
    </row>
    <row r="556" spans="1:27" ht="16" customHeight="1" outlineLevel="2" x14ac:dyDescent="0.35">
      <c r="A556" s="21" t="s">
        <v>346</v>
      </c>
      <c r="B556" s="21" t="s">
        <v>31</v>
      </c>
      <c r="C556" s="21">
        <v>6</v>
      </c>
      <c r="D556" s="21" t="s">
        <v>117</v>
      </c>
      <c r="E556" s="21" t="s">
        <v>139</v>
      </c>
      <c r="F556" s="22" t="s">
        <v>34</v>
      </c>
      <c r="G556" s="21">
        <v>1310</v>
      </c>
      <c r="H556" s="21">
        <v>709600000</v>
      </c>
      <c r="I556" s="21">
        <v>0</v>
      </c>
      <c r="J556" s="23" t="s">
        <v>368</v>
      </c>
      <c r="K556" s="24">
        <v>100000000</v>
      </c>
      <c r="L556" s="24">
        <v>100000000</v>
      </c>
      <c r="M556" s="24">
        <v>0</v>
      </c>
      <c r="N556" s="24">
        <f t="shared" si="68"/>
        <v>100000000</v>
      </c>
      <c r="O556" s="24">
        <v>0</v>
      </c>
      <c r="P556" s="24">
        <v>40336726.829999998</v>
      </c>
      <c r="Q556" s="24">
        <v>0</v>
      </c>
      <c r="R556" s="24">
        <v>24663273.170000002</v>
      </c>
      <c r="S556" s="24">
        <v>24663273.170000002</v>
      </c>
      <c r="T556" s="24">
        <v>0</v>
      </c>
      <c r="U556" s="24">
        <v>35000000</v>
      </c>
      <c r="V556" s="24">
        <v>0</v>
      </c>
      <c r="W556" s="24">
        <f t="shared" si="69"/>
        <v>35000000</v>
      </c>
      <c r="X556" s="25">
        <f t="shared" si="64"/>
        <v>0.24663273170000002</v>
      </c>
      <c r="Y556" s="25">
        <f t="shared" si="65"/>
        <v>0.24663273170000002</v>
      </c>
      <c r="Z556" s="25">
        <f t="shared" si="66"/>
        <v>0.40336726829999997</v>
      </c>
      <c r="AA556" s="25">
        <f t="shared" si="67"/>
        <v>0.65</v>
      </c>
    </row>
    <row r="557" spans="1:27" ht="16" customHeight="1" outlineLevel="2" x14ac:dyDescent="0.35">
      <c r="A557" s="21" t="s">
        <v>346</v>
      </c>
      <c r="B557" s="21" t="s">
        <v>31</v>
      </c>
      <c r="C557" s="21">
        <v>6</v>
      </c>
      <c r="D557" s="21" t="s">
        <v>369</v>
      </c>
      <c r="E557" s="21" t="s">
        <v>33</v>
      </c>
      <c r="F557" s="22" t="s">
        <v>34</v>
      </c>
      <c r="G557" s="21">
        <v>1320</v>
      </c>
      <c r="H557" s="21">
        <v>709600000</v>
      </c>
      <c r="I557" s="21">
        <v>0</v>
      </c>
      <c r="J557" s="23" t="s">
        <v>370</v>
      </c>
      <c r="K557" s="24">
        <v>4036263527</v>
      </c>
      <c r="L557" s="24">
        <v>4036263527</v>
      </c>
      <c r="M557" s="24">
        <v>0</v>
      </c>
      <c r="N557" s="24">
        <f t="shared" si="68"/>
        <v>4036263527</v>
      </c>
      <c r="O557" s="24">
        <v>0</v>
      </c>
      <c r="P557" s="24">
        <v>1035529140</v>
      </c>
      <c r="Q557" s="24">
        <v>0</v>
      </c>
      <c r="R557" s="24">
        <v>1865393500</v>
      </c>
      <c r="S557" s="24">
        <v>1865288170</v>
      </c>
      <c r="T557" s="24">
        <v>0</v>
      </c>
      <c r="U557" s="24">
        <v>1135340887</v>
      </c>
      <c r="V557" s="24">
        <v>0</v>
      </c>
      <c r="W557" s="24">
        <f t="shared" si="69"/>
        <v>1135340887</v>
      </c>
      <c r="X557" s="25">
        <f t="shared" si="64"/>
        <v>0.4621585006830502</v>
      </c>
      <c r="Y557" s="25">
        <f t="shared" si="65"/>
        <v>0.4621585006830502</v>
      </c>
      <c r="Z557" s="25">
        <f t="shared" si="66"/>
        <v>0.25655637523986674</v>
      </c>
      <c r="AA557" s="25">
        <f t="shared" si="67"/>
        <v>0.71871487592291694</v>
      </c>
    </row>
    <row r="558" spans="1:27" ht="16" customHeight="1" outlineLevel="2" x14ac:dyDescent="0.35">
      <c r="A558" s="21" t="s">
        <v>346</v>
      </c>
      <c r="B558" s="21" t="s">
        <v>31</v>
      </c>
      <c r="C558" s="21">
        <v>6</v>
      </c>
      <c r="D558" s="21" t="s">
        <v>165</v>
      </c>
      <c r="E558" s="21" t="s">
        <v>33</v>
      </c>
      <c r="F558" s="22" t="s">
        <v>34</v>
      </c>
      <c r="G558" s="21">
        <v>1320</v>
      </c>
      <c r="H558" s="21">
        <v>709600000</v>
      </c>
      <c r="I558" s="21">
        <v>0</v>
      </c>
      <c r="J558" s="23" t="s">
        <v>166</v>
      </c>
      <c r="K558" s="24">
        <v>11633998</v>
      </c>
      <c r="L558" s="24">
        <v>11633998</v>
      </c>
      <c r="M558" s="24">
        <v>0</v>
      </c>
      <c r="N558" s="24">
        <f t="shared" si="68"/>
        <v>11633998</v>
      </c>
      <c r="O558" s="24">
        <v>0</v>
      </c>
      <c r="P558" s="24">
        <v>0</v>
      </c>
      <c r="Q558" s="24">
        <v>0</v>
      </c>
      <c r="R558" s="24">
        <v>1458837.04</v>
      </c>
      <c r="S558" s="24">
        <v>1458837.04</v>
      </c>
      <c r="T558" s="24">
        <v>10175160.960000001</v>
      </c>
      <c r="U558" s="24">
        <v>10175160.960000001</v>
      </c>
      <c r="V558" s="24">
        <v>0</v>
      </c>
      <c r="W558" s="24">
        <f t="shared" si="69"/>
        <v>10175160.960000001</v>
      </c>
      <c r="X558" s="25">
        <f t="shared" si="64"/>
        <v>0.12539430039441299</v>
      </c>
      <c r="Y558" s="25">
        <f t="shared" si="65"/>
        <v>0.12539430039441299</v>
      </c>
      <c r="Z558" s="25">
        <f t="shared" si="66"/>
        <v>0</v>
      </c>
      <c r="AA558" s="25">
        <f t="shared" si="67"/>
        <v>0.12539430039441299</v>
      </c>
    </row>
    <row r="559" spans="1:27" ht="16" customHeight="1" outlineLevel="2" x14ac:dyDescent="0.35">
      <c r="A559" s="21" t="s">
        <v>374</v>
      </c>
      <c r="B559" s="21" t="s">
        <v>274</v>
      </c>
      <c r="C559" s="21">
        <v>6</v>
      </c>
      <c r="D559" s="21" t="s">
        <v>117</v>
      </c>
      <c r="E559" s="21" t="s">
        <v>53</v>
      </c>
      <c r="F559" s="22" t="s">
        <v>34</v>
      </c>
      <c r="G559" s="21">
        <v>1310</v>
      </c>
      <c r="H559" s="21">
        <v>709120000</v>
      </c>
      <c r="I559" s="21">
        <v>0</v>
      </c>
      <c r="J559" s="23" t="s">
        <v>118</v>
      </c>
      <c r="K559" s="24">
        <v>906575417</v>
      </c>
      <c r="L559" s="24">
        <v>906575417</v>
      </c>
      <c r="M559" s="24">
        <v>0</v>
      </c>
      <c r="N559" s="24">
        <f t="shared" si="68"/>
        <v>906575417</v>
      </c>
      <c r="O559" s="24">
        <v>0</v>
      </c>
      <c r="P559" s="24">
        <v>486661328.24000001</v>
      </c>
      <c r="Q559" s="24">
        <v>0</v>
      </c>
      <c r="R559" s="24">
        <v>265914088.75999999</v>
      </c>
      <c r="S559" s="24">
        <v>265914088.75999999</v>
      </c>
      <c r="T559" s="24">
        <v>154000000</v>
      </c>
      <c r="U559" s="24">
        <v>154000000</v>
      </c>
      <c r="V559" s="24">
        <v>0</v>
      </c>
      <c r="W559" s="24">
        <f t="shared" si="69"/>
        <v>154000000</v>
      </c>
      <c r="X559" s="25">
        <f t="shared" si="64"/>
        <v>0.2933171182161009</v>
      </c>
      <c r="Y559" s="25">
        <f t="shared" si="65"/>
        <v>0.2933171182161009</v>
      </c>
      <c r="Z559" s="25">
        <f t="shared" si="66"/>
        <v>0.5368128443747554</v>
      </c>
      <c r="AA559" s="25">
        <f t="shared" si="67"/>
        <v>0.83012996259085625</v>
      </c>
    </row>
    <row r="560" spans="1:27" ht="16" customHeight="1" outlineLevel="2" x14ac:dyDescent="0.35">
      <c r="A560" s="21" t="s">
        <v>374</v>
      </c>
      <c r="B560" s="21" t="s">
        <v>274</v>
      </c>
      <c r="C560" s="21">
        <v>6</v>
      </c>
      <c r="D560" s="21" t="s">
        <v>117</v>
      </c>
      <c r="E560" s="21" t="s">
        <v>119</v>
      </c>
      <c r="F560" s="22" t="s">
        <v>34</v>
      </c>
      <c r="G560" s="21">
        <v>1310</v>
      </c>
      <c r="H560" s="21">
        <v>709120000</v>
      </c>
      <c r="I560" s="21">
        <v>0</v>
      </c>
      <c r="J560" s="23" t="s">
        <v>120</v>
      </c>
      <c r="K560" s="24">
        <v>1451522037</v>
      </c>
      <c r="L560" s="24">
        <v>1451522037</v>
      </c>
      <c r="M560" s="24">
        <v>0</v>
      </c>
      <c r="N560" s="24">
        <f t="shared" si="68"/>
        <v>1451522037</v>
      </c>
      <c r="O560" s="24">
        <v>0</v>
      </c>
      <c r="P560" s="24">
        <v>801649310.25999999</v>
      </c>
      <c r="Q560" s="24">
        <v>0</v>
      </c>
      <c r="R560" s="24">
        <v>649872726.74000001</v>
      </c>
      <c r="S560" s="24">
        <v>649872726.74000001</v>
      </c>
      <c r="T560" s="24">
        <v>0</v>
      </c>
      <c r="U560" s="24">
        <v>0</v>
      </c>
      <c r="V560" s="24">
        <v>0</v>
      </c>
      <c r="W560" s="24">
        <f t="shared" si="69"/>
        <v>0</v>
      </c>
      <c r="X560" s="25">
        <f t="shared" si="64"/>
        <v>0.4477181263352738</v>
      </c>
      <c r="Y560" s="25">
        <f t="shared" si="65"/>
        <v>0.4477181263352738</v>
      </c>
      <c r="Z560" s="25">
        <f t="shared" si="66"/>
        <v>0.55228187366472614</v>
      </c>
      <c r="AA560" s="25">
        <f t="shared" si="67"/>
        <v>1</v>
      </c>
    </row>
    <row r="561" spans="1:27" ht="16" customHeight="1" outlineLevel="2" x14ac:dyDescent="0.35">
      <c r="A561" s="21" t="s">
        <v>374</v>
      </c>
      <c r="B561" s="21" t="s">
        <v>274</v>
      </c>
      <c r="C561" s="21">
        <v>6</v>
      </c>
      <c r="D561" s="21" t="s">
        <v>117</v>
      </c>
      <c r="E561" s="21" t="s">
        <v>121</v>
      </c>
      <c r="F561" s="22" t="s">
        <v>34</v>
      </c>
      <c r="G561" s="21">
        <v>1310</v>
      </c>
      <c r="H561" s="21">
        <v>709120000</v>
      </c>
      <c r="I561" s="21">
        <v>0</v>
      </c>
      <c r="J561" s="23" t="s">
        <v>380</v>
      </c>
      <c r="K561" s="24">
        <v>8422979136</v>
      </c>
      <c r="L561" s="24">
        <v>8422979136</v>
      </c>
      <c r="M561" s="24">
        <v>0</v>
      </c>
      <c r="N561" s="24">
        <f t="shared" si="68"/>
        <v>8422979136</v>
      </c>
      <c r="O561" s="24">
        <v>0</v>
      </c>
      <c r="P561" s="24">
        <v>3698956554.04</v>
      </c>
      <c r="Q561" s="24">
        <v>0</v>
      </c>
      <c r="R561" s="24">
        <v>4724022581.96</v>
      </c>
      <c r="S561" s="24">
        <v>4724022581.96</v>
      </c>
      <c r="T561" s="24">
        <v>0</v>
      </c>
      <c r="U561" s="24">
        <v>0</v>
      </c>
      <c r="V561" s="24">
        <v>0</v>
      </c>
      <c r="W561" s="24">
        <f t="shared" si="69"/>
        <v>0</v>
      </c>
      <c r="X561" s="25">
        <f t="shared" si="64"/>
        <v>0.56084937475024987</v>
      </c>
      <c r="Y561" s="25">
        <f t="shared" si="65"/>
        <v>0.56084937475024987</v>
      </c>
      <c r="Z561" s="25">
        <f t="shared" si="66"/>
        <v>0.43915062524975013</v>
      </c>
      <c r="AA561" s="25">
        <f t="shared" si="67"/>
        <v>1</v>
      </c>
    </row>
    <row r="562" spans="1:27" ht="16" customHeight="1" outlineLevel="2" x14ac:dyDescent="0.35">
      <c r="A562" s="21" t="s">
        <v>374</v>
      </c>
      <c r="B562" s="21" t="s">
        <v>274</v>
      </c>
      <c r="C562" s="21">
        <v>6</v>
      </c>
      <c r="D562" s="21" t="s">
        <v>117</v>
      </c>
      <c r="E562" s="21" t="s">
        <v>381</v>
      </c>
      <c r="F562" s="22" t="s">
        <v>34</v>
      </c>
      <c r="G562" s="21">
        <v>1310</v>
      </c>
      <c r="H562" s="21">
        <v>709120000</v>
      </c>
      <c r="I562" s="21">
        <v>0</v>
      </c>
      <c r="J562" s="23" t="s">
        <v>382</v>
      </c>
      <c r="K562" s="24">
        <v>262414854</v>
      </c>
      <c r="L562" s="24">
        <v>262414854</v>
      </c>
      <c r="M562" s="24">
        <v>-262414854</v>
      </c>
      <c r="N562" s="24">
        <f t="shared" si="68"/>
        <v>262414854</v>
      </c>
      <c r="O562" s="24">
        <v>0</v>
      </c>
      <c r="P562" s="24">
        <v>0</v>
      </c>
      <c r="Q562" s="24">
        <v>0</v>
      </c>
      <c r="R562" s="24">
        <v>0</v>
      </c>
      <c r="S562" s="24">
        <v>0</v>
      </c>
      <c r="T562" s="24">
        <v>0</v>
      </c>
      <c r="U562" s="24">
        <v>262414854</v>
      </c>
      <c r="V562" s="24">
        <v>0</v>
      </c>
      <c r="W562" s="24">
        <f t="shared" si="69"/>
        <v>262414854</v>
      </c>
      <c r="X562" s="25">
        <f t="shared" si="64"/>
        <v>0</v>
      </c>
      <c r="Y562" s="25">
        <f t="shared" si="65"/>
        <v>0</v>
      </c>
      <c r="Z562" s="25">
        <f t="shared" si="66"/>
        <v>0</v>
      </c>
      <c r="AA562" s="25">
        <f t="shared" si="67"/>
        <v>0</v>
      </c>
    </row>
    <row r="563" spans="1:27" ht="16" customHeight="1" outlineLevel="2" x14ac:dyDescent="0.35">
      <c r="A563" s="21" t="s">
        <v>374</v>
      </c>
      <c r="B563" s="21" t="s">
        <v>274</v>
      </c>
      <c r="C563" s="21">
        <v>6</v>
      </c>
      <c r="D563" s="21" t="s">
        <v>165</v>
      </c>
      <c r="E563" s="21" t="s">
        <v>33</v>
      </c>
      <c r="F563" s="22" t="s">
        <v>34</v>
      </c>
      <c r="G563" s="21">
        <v>1320</v>
      </c>
      <c r="H563" s="21">
        <v>709120000</v>
      </c>
      <c r="I563" s="21">
        <v>0</v>
      </c>
      <c r="J563" s="23" t="s">
        <v>166</v>
      </c>
      <c r="K563" s="24">
        <v>1766419813</v>
      </c>
      <c r="L563" s="24">
        <v>1736419813</v>
      </c>
      <c r="M563" s="24">
        <v>0</v>
      </c>
      <c r="N563" s="24">
        <f t="shared" si="68"/>
        <v>1736419813</v>
      </c>
      <c r="O563" s="24">
        <v>0</v>
      </c>
      <c r="P563" s="24">
        <v>0</v>
      </c>
      <c r="Q563" s="24">
        <v>0</v>
      </c>
      <c r="R563" s="24">
        <v>465076660.24000001</v>
      </c>
      <c r="S563" s="24">
        <v>465076660.24000001</v>
      </c>
      <c r="T563" s="24">
        <v>1271343152.76</v>
      </c>
      <c r="U563" s="24">
        <v>1271343152.76</v>
      </c>
      <c r="V563" s="24">
        <v>0</v>
      </c>
      <c r="W563" s="24">
        <f t="shared" si="69"/>
        <v>1271343152.76</v>
      </c>
      <c r="X563" s="25">
        <f t="shared" si="64"/>
        <v>0.26783653167173349</v>
      </c>
      <c r="Y563" s="25">
        <f t="shared" si="65"/>
        <v>0.26783653167173349</v>
      </c>
      <c r="Z563" s="25">
        <f t="shared" si="66"/>
        <v>0</v>
      </c>
      <c r="AA563" s="25">
        <f t="shared" si="67"/>
        <v>0.26783653167173349</v>
      </c>
    </row>
    <row r="564" spans="1:27" ht="16" customHeight="1" outlineLevel="2" x14ac:dyDescent="0.35">
      <c r="A564" s="21" t="s">
        <v>374</v>
      </c>
      <c r="B564" s="21" t="s">
        <v>274</v>
      </c>
      <c r="C564" s="21">
        <v>6</v>
      </c>
      <c r="D564" s="21" t="s">
        <v>167</v>
      </c>
      <c r="E564" s="21" t="s">
        <v>53</v>
      </c>
      <c r="F564" s="22" t="s">
        <v>34</v>
      </c>
      <c r="G564" s="21">
        <v>1320</v>
      </c>
      <c r="H564" s="21">
        <v>709120000</v>
      </c>
      <c r="I564" s="21">
        <v>0</v>
      </c>
      <c r="J564" s="23" t="s">
        <v>383</v>
      </c>
      <c r="K564" s="24">
        <v>202281955</v>
      </c>
      <c r="L564" s="24">
        <v>202281955</v>
      </c>
      <c r="M564" s="24">
        <v>0</v>
      </c>
      <c r="N564" s="24">
        <f t="shared" si="68"/>
        <v>202281955</v>
      </c>
      <c r="O564" s="24">
        <v>0</v>
      </c>
      <c r="P564" s="24">
        <v>34169152.5</v>
      </c>
      <c r="Q564" s="24">
        <v>0</v>
      </c>
      <c r="R564" s="24">
        <v>66971827.5</v>
      </c>
      <c r="S564" s="24">
        <v>66971827.5</v>
      </c>
      <c r="T564" s="24">
        <v>0</v>
      </c>
      <c r="U564" s="24">
        <v>101140975</v>
      </c>
      <c r="V564" s="24">
        <v>0</v>
      </c>
      <c r="W564" s="24">
        <f t="shared" si="69"/>
        <v>101140975</v>
      </c>
      <c r="X564" s="25">
        <f t="shared" si="64"/>
        <v>0.33108157126521742</v>
      </c>
      <c r="Y564" s="25">
        <f t="shared" si="65"/>
        <v>0.33108157126521742</v>
      </c>
      <c r="Z564" s="25">
        <f t="shared" si="66"/>
        <v>0.16891844109376933</v>
      </c>
      <c r="AA564" s="25">
        <f t="shared" si="67"/>
        <v>0.50000001235898672</v>
      </c>
    </row>
    <row r="565" spans="1:27" ht="16" customHeight="1" outlineLevel="2" x14ac:dyDescent="0.35">
      <c r="A565" s="21" t="s">
        <v>374</v>
      </c>
      <c r="B565" s="21" t="s">
        <v>274</v>
      </c>
      <c r="C565" s="21">
        <v>6</v>
      </c>
      <c r="D565" s="21" t="s">
        <v>384</v>
      </c>
      <c r="E565" s="21" t="s">
        <v>33</v>
      </c>
      <c r="F565" s="22" t="s">
        <v>34</v>
      </c>
      <c r="G565" s="21">
        <v>1320</v>
      </c>
      <c r="H565" s="21">
        <v>709120000</v>
      </c>
      <c r="I565" s="21">
        <v>0</v>
      </c>
      <c r="J565" s="23" t="s">
        <v>385</v>
      </c>
      <c r="K565" s="24">
        <v>5280000</v>
      </c>
      <c r="L565" s="24">
        <v>5280000</v>
      </c>
      <c r="M565" s="24">
        <v>0</v>
      </c>
      <c r="N565" s="24">
        <f t="shared" si="68"/>
        <v>5280000</v>
      </c>
      <c r="O565" s="24">
        <v>0</v>
      </c>
      <c r="P565" s="24">
        <v>2163367.23</v>
      </c>
      <c r="Q565" s="24">
        <v>0</v>
      </c>
      <c r="R565" s="24">
        <v>216632.77</v>
      </c>
      <c r="S565" s="24">
        <v>216632.77</v>
      </c>
      <c r="T565" s="24">
        <v>0</v>
      </c>
      <c r="U565" s="24">
        <v>2900000</v>
      </c>
      <c r="V565" s="24">
        <v>0</v>
      </c>
      <c r="W565" s="24">
        <f t="shared" si="69"/>
        <v>2900000</v>
      </c>
      <c r="X565" s="25">
        <f t="shared" si="64"/>
        <v>4.1028933712121213E-2</v>
      </c>
      <c r="Y565" s="25">
        <f t="shared" si="65"/>
        <v>4.1028933712121213E-2</v>
      </c>
      <c r="Z565" s="25">
        <f t="shared" si="66"/>
        <v>0.40972864204545456</v>
      </c>
      <c r="AA565" s="25">
        <f t="shared" si="67"/>
        <v>0.4507575757575758</v>
      </c>
    </row>
    <row r="566" spans="1:27" ht="16" customHeight="1" outlineLevel="2" x14ac:dyDescent="0.35">
      <c r="A566" s="21" t="s">
        <v>374</v>
      </c>
      <c r="B566" s="21" t="s">
        <v>279</v>
      </c>
      <c r="C566" s="21">
        <v>6</v>
      </c>
      <c r="D566" s="21" t="s">
        <v>117</v>
      </c>
      <c r="E566" s="21" t="s">
        <v>53</v>
      </c>
      <c r="F566" s="22" t="s">
        <v>34</v>
      </c>
      <c r="G566" s="21">
        <v>1310</v>
      </c>
      <c r="H566" s="21">
        <v>709210000</v>
      </c>
      <c r="I566" s="21">
        <v>0</v>
      </c>
      <c r="J566" s="23" t="s">
        <v>118</v>
      </c>
      <c r="K566" s="24">
        <v>415710290</v>
      </c>
      <c r="L566" s="24">
        <v>415710290</v>
      </c>
      <c r="M566" s="24">
        <v>0</v>
      </c>
      <c r="N566" s="24">
        <f t="shared" si="68"/>
        <v>415710290</v>
      </c>
      <c r="O566" s="24">
        <v>0</v>
      </c>
      <c r="P566" s="24">
        <v>283480338.89999998</v>
      </c>
      <c r="Q566" s="24">
        <v>0</v>
      </c>
      <c r="R566" s="24">
        <v>115229951.09999999</v>
      </c>
      <c r="S566" s="24">
        <v>115229951.09999999</v>
      </c>
      <c r="T566" s="24">
        <v>17000000</v>
      </c>
      <c r="U566" s="24">
        <v>17000000</v>
      </c>
      <c r="V566" s="24">
        <v>0</v>
      </c>
      <c r="W566" s="24">
        <f t="shared" si="69"/>
        <v>17000000</v>
      </c>
      <c r="X566" s="25">
        <f t="shared" si="64"/>
        <v>0.27718811362595808</v>
      </c>
      <c r="Y566" s="25">
        <f t="shared" si="65"/>
        <v>0.27718811362595808</v>
      </c>
      <c r="Z566" s="25">
        <f t="shared" si="66"/>
        <v>0.68191802252477318</v>
      </c>
      <c r="AA566" s="25">
        <f t="shared" si="67"/>
        <v>0.95910613615073126</v>
      </c>
    </row>
    <row r="567" spans="1:27" ht="16" customHeight="1" outlineLevel="2" x14ac:dyDescent="0.35">
      <c r="A567" s="21" t="s">
        <v>374</v>
      </c>
      <c r="B567" s="21" t="s">
        <v>279</v>
      </c>
      <c r="C567" s="21">
        <v>6</v>
      </c>
      <c r="D567" s="21" t="s">
        <v>117</v>
      </c>
      <c r="E567" s="21" t="s">
        <v>119</v>
      </c>
      <c r="F567" s="22" t="s">
        <v>34</v>
      </c>
      <c r="G567" s="21">
        <v>1310</v>
      </c>
      <c r="H567" s="21">
        <v>709210000</v>
      </c>
      <c r="I567" s="21">
        <v>0</v>
      </c>
      <c r="J567" s="23" t="s">
        <v>120</v>
      </c>
      <c r="K567" s="24">
        <v>709388400</v>
      </c>
      <c r="L567" s="24">
        <v>709388400</v>
      </c>
      <c r="M567" s="24">
        <v>0</v>
      </c>
      <c r="N567" s="24">
        <f t="shared" si="68"/>
        <v>709388400</v>
      </c>
      <c r="O567" s="24">
        <v>0</v>
      </c>
      <c r="P567" s="24">
        <v>389088289.19</v>
      </c>
      <c r="Q567" s="24">
        <v>0</v>
      </c>
      <c r="R567" s="24">
        <v>320300110.81</v>
      </c>
      <c r="S567" s="24">
        <v>320300110.81</v>
      </c>
      <c r="T567" s="24">
        <v>0</v>
      </c>
      <c r="U567" s="24">
        <v>0</v>
      </c>
      <c r="V567" s="24">
        <v>0</v>
      </c>
      <c r="W567" s="24">
        <f t="shared" si="69"/>
        <v>0</v>
      </c>
      <c r="X567" s="25">
        <f t="shared" si="64"/>
        <v>0.4515158562079673</v>
      </c>
      <c r="Y567" s="25">
        <f t="shared" si="65"/>
        <v>0.4515158562079673</v>
      </c>
      <c r="Z567" s="25">
        <f t="shared" si="66"/>
        <v>0.5484841437920327</v>
      </c>
      <c r="AA567" s="25">
        <f t="shared" si="67"/>
        <v>1</v>
      </c>
    </row>
    <row r="568" spans="1:27" ht="16" customHeight="1" outlineLevel="2" x14ac:dyDescent="0.35">
      <c r="A568" s="21" t="s">
        <v>374</v>
      </c>
      <c r="B568" s="21" t="s">
        <v>279</v>
      </c>
      <c r="C568" s="21">
        <v>6</v>
      </c>
      <c r="D568" s="21" t="s">
        <v>117</v>
      </c>
      <c r="E568" s="21" t="s">
        <v>121</v>
      </c>
      <c r="F568" s="22" t="s">
        <v>34</v>
      </c>
      <c r="G568" s="21">
        <v>1310</v>
      </c>
      <c r="H568" s="21">
        <v>709210000</v>
      </c>
      <c r="I568" s="21">
        <v>0</v>
      </c>
      <c r="J568" s="23" t="s">
        <v>122</v>
      </c>
      <c r="K568" s="24">
        <v>3672788413</v>
      </c>
      <c r="L568" s="24">
        <v>3672788413</v>
      </c>
      <c r="M568" s="24">
        <v>0</v>
      </c>
      <c r="N568" s="24">
        <f t="shared" si="68"/>
        <v>3672788413</v>
      </c>
      <c r="O568" s="24">
        <v>0</v>
      </c>
      <c r="P568" s="24">
        <v>1304728715.8900001</v>
      </c>
      <c r="Q568" s="24">
        <v>0</v>
      </c>
      <c r="R568" s="24">
        <v>2368059697.1100001</v>
      </c>
      <c r="S568" s="24">
        <v>2368059697.1100001</v>
      </c>
      <c r="T568" s="24">
        <v>0</v>
      </c>
      <c r="U568" s="24">
        <v>0</v>
      </c>
      <c r="V568" s="24">
        <v>0</v>
      </c>
      <c r="W568" s="24">
        <f t="shared" si="69"/>
        <v>0</v>
      </c>
      <c r="X568" s="25">
        <f t="shared" si="64"/>
        <v>0.64475799605774897</v>
      </c>
      <c r="Y568" s="25">
        <f t="shared" si="65"/>
        <v>0.64475799605774897</v>
      </c>
      <c r="Z568" s="25">
        <f t="shared" si="66"/>
        <v>0.35524200394225108</v>
      </c>
      <c r="AA568" s="25">
        <f t="shared" si="67"/>
        <v>1</v>
      </c>
    </row>
    <row r="569" spans="1:27" ht="16" customHeight="1" outlineLevel="2" x14ac:dyDescent="0.35">
      <c r="A569" s="21" t="s">
        <v>374</v>
      </c>
      <c r="B569" s="21" t="s">
        <v>279</v>
      </c>
      <c r="C569" s="21">
        <v>6</v>
      </c>
      <c r="D569" s="21" t="s">
        <v>117</v>
      </c>
      <c r="E569" s="21" t="s">
        <v>381</v>
      </c>
      <c r="F569" s="22" t="s">
        <v>34</v>
      </c>
      <c r="G569" s="21">
        <v>1310</v>
      </c>
      <c r="H569" s="21">
        <v>709210000</v>
      </c>
      <c r="I569" s="21">
        <v>0</v>
      </c>
      <c r="J569" s="23" t="s">
        <v>388</v>
      </c>
      <c r="K569" s="24">
        <v>235852495</v>
      </c>
      <c r="L569" s="24">
        <v>235852495</v>
      </c>
      <c r="M569" s="24">
        <v>0</v>
      </c>
      <c r="N569" s="24">
        <f t="shared" si="68"/>
        <v>235852495</v>
      </c>
      <c r="O569" s="24">
        <v>0</v>
      </c>
      <c r="P569" s="24">
        <v>16846606</v>
      </c>
      <c r="Q569" s="24">
        <v>0</v>
      </c>
      <c r="R569" s="24">
        <v>101079636</v>
      </c>
      <c r="S569" s="24">
        <v>101079636</v>
      </c>
      <c r="T569" s="24">
        <v>0</v>
      </c>
      <c r="U569" s="24">
        <v>117926253</v>
      </c>
      <c r="V569" s="24">
        <v>0</v>
      </c>
      <c r="W569" s="24">
        <f t="shared" si="69"/>
        <v>117926253</v>
      </c>
      <c r="X569" s="25">
        <f t="shared" si="64"/>
        <v>0.42857140858314857</v>
      </c>
      <c r="Y569" s="25">
        <f t="shared" si="65"/>
        <v>0.42857140858314857</v>
      </c>
      <c r="Z569" s="25">
        <f t="shared" si="66"/>
        <v>7.1428568097191419E-2</v>
      </c>
      <c r="AA569" s="25">
        <f t="shared" si="67"/>
        <v>0.49999997668034002</v>
      </c>
    </row>
    <row r="570" spans="1:27" ht="16" customHeight="1" outlineLevel="2" x14ac:dyDescent="0.35">
      <c r="A570" s="21" t="s">
        <v>374</v>
      </c>
      <c r="B570" s="21" t="s">
        <v>279</v>
      </c>
      <c r="C570" s="21">
        <v>6</v>
      </c>
      <c r="D570" s="21" t="s">
        <v>117</v>
      </c>
      <c r="E570" s="21" t="s">
        <v>389</v>
      </c>
      <c r="F570" s="22" t="s">
        <v>34</v>
      </c>
      <c r="G570" s="21">
        <v>1310</v>
      </c>
      <c r="H570" s="21">
        <v>709210000</v>
      </c>
      <c r="I570" s="21">
        <v>0</v>
      </c>
      <c r="J570" s="23" t="s">
        <v>390</v>
      </c>
      <c r="K570" s="24">
        <v>267615319</v>
      </c>
      <c r="L570" s="24">
        <v>267615319</v>
      </c>
      <c r="M570" s="24">
        <v>0</v>
      </c>
      <c r="N570" s="24">
        <f t="shared" si="68"/>
        <v>267615319</v>
      </c>
      <c r="O570" s="24">
        <v>0</v>
      </c>
      <c r="P570" s="24">
        <v>19115379</v>
      </c>
      <c r="Q570" s="24">
        <v>0</v>
      </c>
      <c r="R570" s="24">
        <v>114692274</v>
      </c>
      <c r="S570" s="24">
        <v>114692274</v>
      </c>
      <c r="T570" s="24">
        <v>0</v>
      </c>
      <c r="U570" s="24">
        <v>133807666</v>
      </c>
      <c r="V570" s="24">
        <v>0</v>
      </c>
      <c r="W570" s="24">
        <f t="shared" si="69"/>
        <v>133807666</v>
      </c>
      <c r="X570" s="25">
        <f t="shared" si="64"/>
        <v>0.42857140775263319</v>
      </c>
      <c r="Y570" s="25">
        <f t="shared" si="65"/>
        <v>0.42857140775263319</v>
      </c>
      <c r="Z570" s="25">
        <f t="shared" si="66"/>
        <v>7.1428567958772199E-2</v>
      </c>
      <c r="AA570" s="25">
        <f t="shared" si="67"/>
        <v>0.49999997571140542</v>
      </c>
    </row>
    <row r="571" spans="1:27" ht="16" customHeight="1" outlineLevel="2" x14ac:dyDescent="0.35">
      <c r="A571" s="21" t="s">
        <v>374</v>
      </c>
      <c r="B571" s="21" t="s">
        <v>279</v>
      </c>
      <c r="C571" s="21">
        <v>6</v>
      </c>
      <c r="D571" s="21" t="s">
        <v>117</v>
      </c>
      <c r="E571" s="21" t="s">
        <v>127</v>
      </c>
      <c r="F571" s="22" t="s">
        <v>34</v>
      </c>
      <c r="G571" s="21">
        <v>1310</v>
      </c>
      <c r="H571" s="21">
        <v>709210000</v>
      </c>
      <c r="I571" s="21">
        <v>0</v>
      </c>
      <c r="J571" s="23" t="s">
        <v>391</v>
      </c>
      <c r="K571" s="24">
        <v>258565445</v>
      </c>
      <c r="L571" s="24">
        <v>258565445</v>
      </c>
      <c r="M571" s="24">
        <v>0</v>
      </c>
      <c r="N571" s="24">
        <f t="shared" si="68"/>
        <v>258565445</v>
      </c>
      <c r="O571" s="24">
        <v>0</v>
      </c>
      <c r="P571" s="24">
        <v>36937920</v>
      </c>
      <c r="Q571" s="24">
        <v>0</v>
      </c>
      <c r="R571" s="24">
        <v>92344800</v>
      </c>
      <c r="S571" s="24">
        <v>92344800</v>
      </c>
      <c r="T571" s="24">
        <v>0</v>
      </c>
      <c r="U571" s="24">
        <v>129282725</v>
      </c>
      <c r="V571" s="24">
        <v>0</v>
      </c>
      <c r="W571" s="24">
        <f t="shared" si="69"/>
        <v>129282725</v>
      </c>
      <c r="X571" s="25">
        <f t="shared" si="64"/>
        <v>0.35714285023661996</v>
      </c>
      <c r="Y571" s="25">
        <f t="shared" si="65"/>
        <v>0.35714285023661996</v>
      </c>
      <c r="Z571" s="25">
        <f t="shared" si="66"/>
        <v>0.14285714009464801</v>
      </c>
      <c r="AA571" s="25">
        <f t="shared" si="67"/>
        <v>0.49999999033126796</v>
      </c>
    </row>
    <row r="572" spans="1:27" ht="16" customHeight="1" outlineLevel="2" x14ac:dyDescent="0.35">
      <c r="A572" s="21" t="s">
        <v>374</v>
      </c>
      <c r="B572" s="21" t="s">
        <v>279</v>
      </c>
      <c r="C572" s="21">
        <v>6</v>
      </c>
      <c r="D572" s="21" t="s">
        <v>117</v>
      </c>
      <c r="E572" s="21" t="s">
        <v>392</v>
      </c>
      <c r="F572" s="22" t="s">
        <v>34</v>
      </c>
      <c r="G572" s="21">
        <v>1310</v>
      </c>
      <c r="H572" s="21">
        <v>709210000</v>
      </c>
      <c r="I572" s="21">
        <v>0</v>
      </c>
      <c r="J572" s="23" t="s">
        <v>393</v>
      </c>
      <c r="K572" s="24">
        <v>262252452</v>
      </c>
      <c r="L572" s="24">
        <v>262252452</v>
      </c>
      <c r="M572" s="24">
        <v>0</v>
      </c>
      <c r="N572" s="24">
        <f t="shared" si="68"/>
        <v>262252452</v>
      </c>
      <c r="O572" s="24">
        <v>0</v>
      </c>
      <c r="P572" s="24">
        <v>18732618</v>
      </c>
      <c r="Q572" s="24">
        <v>0</v>
      </c>
      <c r="R572" s="24">
        <v>112393608</v>
      </c>
      <c r="S572" s="24">
        <v>112393608</v>
      </c>
      <c r="T572" s="24">
        <v>0</v>
      </c>
      <c r="U572" s="24">
        <v>131126226</v>
      </c>
      <c r="V572" s="24">
        <v>0</v>
      </c>
      <c r="W572" s="24">
        <f t="shared" si="69"/>
        <v>131126226</v>
      </c>
      <c r="X572" s="25">
        <f t="shared" si="64"/>
        <v>0.42857028463550839</v>
      </c>
      <c r="Y572" s="25">
        <f t="shared" si="65"/>
        <v>0.42857028463550839</v>
      </c>
      <c r="Z572" s="25">
        <f t="shared" si="66"/>
        <v>7.1429715364491622E-2</v>
      </c>
      <c r="AA572" s="25">
        <f t="shared" si="67"/>
        <v>0.5</v>
      </c>
    </row>
    <row r="573" spans="1:27" ht="16" customHeight="1" outlineLevel="2" x14ac:dyDescent="0.35">
      <c r="A573" s="21" t="s">
        <v>374</v>
      </c>
      <c r="B573" s="21" t="s">
        <v>279</v>
      </c>
      <c r="C573" s="21">
        <v>6</v>
      </c>
      <c r="D573" s="21" t="s">
        <v>117</v>
      </c>
      <c r="E573" s="21" t="s">
        <v>129</v>
      </c>
      <c r="F573" s="22" t="s">
        <v>34</v>
      </c>
      <c r="G573" s="21">
        <v>1310</v>
      </c>
      <c r="H573" s="21">
        <v>709210000</v>
      </c>
      <c r="I573" s="21">
        <v>0</v>
      </c>
      <c r="J573" s="23" t="s">
        <v>394</v>
      </c>
      <c r="K573" s="24">
        <v>202530455</v>
      </c>
      <c r="L573" s="24">
        <v>202530455</v>
      </c>
      <c r="M573" s="24">
        <v>0</v>
      </c>
      <c r="N573" s="24">
        <f t="shared" si="68"/>
        <v>202530455</v>
      </c>
      <c r="O573" s="24">
        <v>0</v>
      </c>
      <c r="P573" s="24">
        <v>24297360.079999998</v>
      </c>
      <c r="Q573" s="24">
        <v>0</v>
      </c>
      <c r="R573" s="24">
        <v>76967866.920000002</v>
      </c>
      <c r="S573" s="24">
        <v>76967866.920000002</v>
      </c>
      <c r="T573" s="24">
        <v>0</v>
      </c>
      <c r="U573" s="24">
        <v>101265228</v>
      </c>
      <c r="V573" s="24">
        <v>0</v>
      </c>
      <c r="W573" s="24">
        <f t="shared" si="69"/>
        <v>101265228</v>
      </c>
      <c r="X573" s="25">
        <f t="shared" si="64"/>
        <v>0.38003107690643367</v>
      </c>
      <c r="Y573" s="25">
        <f t="shared" si="65"/>
        <v>0.38003107690643367</v>
      </c>
      <c r="Z573" s="25">
        <f t="shared" si="66"/>
        <v>0.11996892062480183</v>
      </c>
      <c r="AA573" s="25">
        <f t="shared" si="67"/>
        <v>0.49999999753123547</v>
      </c>
    </row>
    <row r="574" spans="1:27" ht="16" customHeight="1" outlineLevel="2" x14ac:dyDescent="0.35">
      <c r="A574" s="21" t="s">
        <v>374</v>
      </c>
      <c r="B574" s="21" t="s">
        <v>279</v>
      </c>
      <c r="C574" s="21">
        <v>6</v>
      </c>
      <c r="D574" s="21" t="s">
        <v>117</v>
      </c>
      <c r="E574" s="21" t="s">
        <v>395</v>
      </c>
      <c r="F574" s="22" t="s">
        <v>34</v>
      </c>
      <c r="G574" s="21">
        <v>1310</v>
      </c>
      <c r="H574" s="21">
        <v>709210000</v>
      </c>
      <c r="I574" s="21">
        <v>0</v>
      </c>
      <c r="J574" s="23" t="s">
        <v>396</v>
      </c>
      <c r="K574" s="24">
        <v>241569770</v>
      </c>
      <c r="L574" s="24">
        <v>241569770</v>
      </c>
      <c r="M574" s="24">
        <v>0</v>
      </c>
      <c r="N574" s="24">
        <f t="shared" si="68"/>
        <v>241569770</v>
      </c>
      <c r="O574" s="24">
        <v>0</v>
      </c>
      <c r="P574" s="24">
        <v>17254983</v>
      </c>
      <c r="Q574" s="24">
        <v>0</v>
      </c>
      <c r="R574" s="24">
        <v>103529898</v>
      </c>
      <c r="S574" s="24">
        <v>103529898</v>
      </c>
      <c r="T574" s="24">
        <v>0</v>
      </c>
      <c r="U574" s="24">
        <v>120784889</v>
      </c>
      <c r="V574" s="24">
        <v>0</v>
      </c>
      <c r="W574" s="24">
        <f t="shared" si="69"/>
        <v>120784889</v>
      </c>
      <c r="X574" s="25">
        <f t="shared" si="64"/>
        <v>0.42857141437854579</v>
      </c>
      <c r="Y574" s="25">
        <f t="shared" si="65"/>
        <v>0.42857141437854579</v>
      </c>
      <c r="Z574" s="25">
        <f t="shared" si="66"/>
        <v>7.142856906309096E-2</v>
      </c>
      <c r="AA574" s="25">
        <f t="shared" si="67"/>
        <v>0.49999998344163676</v>
      </c>
    </row>
    <row r="575" spans="1:27" ht="16" customHeight="1" outlineLevel="2" x14ac:dyDescent="0.35">
      <c r="A575" s="21" t="s">
        <v>374</v>
      </c>
      <c r="B575" s="21" t="s">
        <v>279</v>
      </c>
      <c r="C575" s="21">
        <v>6</v>
      </c>
      <c r="D575" s="21" t="s">
        <v>117</v>
      </c>
      <c r="E575" s="21" t="s">
        <v>131</v>
      </c>
      <c r="F575" s="22" t="s">
        <v>34</v>
      </c>
      <c r="G575" s="21">
        <v>1310</v>
      </c>
      <c r="H575" s="21">
        <v>709210000</v>
      </c>
      <c r="I575" s="21">
        <v>0</v>
      </c>
      <c r="J575" s="23" t="s">
        <v>397</v>
      </c>
      <c r="K575" s="24">
        <v>206632422</v>
      </c>
      <c r="L575" s="24">
        <v>206632422</v>
      </c>
      <c r="M575" s="24">
        <v>0</v>
      </c>
      <c r="N575" s="24">
        <f t="shared" si="68"/>
        <v>206632422</v>
      </c>
      <c r="O575" s="24">
        <v>0</v>
      </c>
      <c r="P575" s="24">
        <v>14759458</v>
      </c>
      <c r="Q575" s="24">
        <v>0</v>
      </c>
      <c r="R575" s="24">
        <v>88556748</v>
      </c>
      <c r="S575" s="24">
        <v>88556748</v>
      </c>
      <c r="T575" s="24">
        <v>0</v>
      </c>
      <c r="U575" s="24">
        <v>103316216</v>
      </c>
      <c r="V575" s="24">
        <v>0</v>
      </c>
      <c r="W575" s="24">
        <f t="shared" si="69"/>
        <v>103316216</v>
      </c>
      <c r="X575" s="25">
        <f t="shared" si="64"/>
        <v>0.42857140783066466</v>
      </c>
      <c r="Y575" s="25">
        <f t="shared" si="65"/>
        <v>0.42857140783066466</v>
      </c>
      <c r="Z575" s="25">
        <f t="shared" si="66"/>
        <v>7.1428567971777435E-2</v>
      </c>
      <c r="AA575" s="25">
        <f t="shared" si="67"/>
        <v>0.4999999758024421</v>
      </c>
    </row>
    <row r="576" spans="1:27" ht="16" customHeight="1" outlineLevel="2" x14ac:dyDescent="0.35">
      <c r="A576" s="21" t="s">
        <v>374</v>
      </c>
      <c r="B576" s="21" t="s">
        <v>279</v>
      </c>
      <c r="C576" s="21">
        <v>6</v>
      </c>
      <c r="D576" s="21" t="s">
        <v>117</v>
      </c>
      <c r="E576" s="21" t="s">
        <v>398</v>
      </c>
      <c r="F576" s="22" t="s">
        <v>34</v>
      </c>
      <c r="G576" s="21">
        <v>1310</v>
      </c>
      <c r="H576" s="21">
        <v>709210000</v>
      </c>
      <c r="I576" s="21">
        <v>0</v>
      </c>
      <c r="J576" s="23" t="s">
        <v>399</v>
      </c>
      <c r="K576" s="24">
        <v>365210459</v>
      </c>
      <c r="L576" s="24">
        <v>365210459</v>
      </c>
      <c r="M576" s="24">
        <v>0</v>
      </c>
      <c r="N576" s="24">
        <f t="shared" si="68"/>
        <v>365210459</v>
      </c>
      <c r="O576" s="24">
        <v>0</v>
      </c>
      <c r="P576" s="24">
        <v>11086461</v>
      </c>
      <c r="Q576" s="24">
        <v>0</v>
      </c>
      <c r="R576" s="24">
        <v>156518766</v>
      </c>
      <c r="S576" s="24">
        <v>156518766</v>
      </c>
      <c r="T576" s="24">
        <v>7795505</v>
      </c>
      <c r="U576" s="24">
        <v>197605232</v>
      </c>
      <c r="V576" s="24">
        <v>7795505</v>
      </c>
      <c r="W576" s="24">
        <f t="shared" si="69"/>
        <v>189809727</v>
      </c>
      <c r="X576" s="25">
        <f t="shared" si="64"/>
        <v>0.42857142270397025</v>
      </c>
      <c r="Y576" s="25">
        <f t="shared" si="65"/>
        <v>0.42857142270397025</v>
      </c>
      <c r="Z576" s="25">
        <f t="shared" si="66"/>
        <v>3.0356362274936929E-2</v>
      </c>
      <c r="AA576" s="25">
        <f t="shared" si="67"/>
        <v>0.45892778497890718</v>
      </c>
    </row>
    <row r="577" spans="1:27" ht="16" customHeight="1" outlineLevel="2" x14ac:dyDescent="0.35">
      <c r="A577" s="21" t="s">
        <v>374</v>
      </c>
      <c r="B577" s="21" t="s">
        <v>279</v>
      </c>
      <c r="C577" s="21">
        <v>6</v>
      </c>
      <c r="D577" s="21" t="s">
        <v>117</v>
      </c>
      <c r="E577" s="21" t="s">
        <v>133</v>
      </c>
      <c r="F577" s="22" t="s">
        <v>34</v>
      </c>
      <c r="G577" s="21">
        <v>1310</v>
      </c>
      <c r="H577" s="21">
        <v>709210000</v>
      </c>
      <c r="I577" s="21">
        <v>0</v>
      </c>
      <c r="J577" s="23" t="s">
        <v>400</v>
      </c>
      <c r="K577" s="24">
        <v>203193920</v>
      </c>
      <c r="L577" s="24">
        <v>203193920</v>
      </c>
      <c r="M577" s="24">
        <v>0</v>
      </c>
      <c r="N577" s="24">
        <f t="shared" si="68"/>
        <v>203193920</v>
      </c>
      <c r="O577" s="24">
        <v>0</v>
      </c>
      <c r="P577" s="24">
        <v>14513851</v>
      </c>
      <c r="Q577" s="24">
        <v>0</v>
      </c>
      <c r="R577" s="24">
        <v>87083106</v>
      </c>
      <c r="S577" s="24">
        <v>87083106</v>
      </c>
      <c r="T577" s="24">
        <v>25566254</v>
      </c>
      <c r="U577" s="24">
        <v>101596963</v>
      </c>
      <c r="V577" s="24">
        <v>25566254</v>
      </c>
      <c r="W577" s="24">
        <f t="shared" si="69"/>
        <v>76030709</v>
      </c>
      <c r="X577" s="25">
        <f t="shared" si="64"/>
        <v>0.42857141591638176</v>
      </c>
      <c r="Y577" s="25">
        <f t="shared" si="65"/>
        <v>0.42857141591638176</v>
      </c>
      <c r="Z577" s="25">
        <f t="shared" si="66"/>
        <v>7.1428569319396965E-2</v>
      </c>
      <c r="AA577" s="25">
        <f t="shared" si="67"/>
        <v>0.49999998523577871</v>
      </c>
    </row>
    <row r="578" spans="1:27" ht="16" customHeight="1" outlineLevel="2" x14ac:dyDescent="0.35">
      <c r="A578" s="21" t="s">
        <v>374</v>
      </c>
      <c r="B578" s="21" t="s">
        <v>279</v>
      </c>
      <c r="C578" s="21">
        <v>6</v>
      </c>
      <c r="D578" s="21" t="s">
        <v>117</v>
      </c>
      <c r="E578" s="21" t="s">
        <v>401</v>
      </c>
      <c r="F578" s="22" t="s">
        <v>34</v>
      </c>
      <c r="G578" s="21">
        <v>1310</v>
      </c>
      <c r="H578" s="21">
        <v>709210000</v>
      </c>
      <c r="I578" s="21">
        <v>0</v>
      </c>
      <c r="J578" s="23" t="s">
        <v>402</v>
      </c>
      <c r="K578" s="24">
        <v>216157838</v>
      </c>
      <c r="L578" s="24">
        <v>216157838</v>
      </c>
      <c r="M578" s="24">
        <v>0</v>
      </c>
      <c r="N578" s="24">
        <f t="shared" si="68"/>
        <v>216157838</v>
      </c>
      <c r="O578" s="24">
        <v>0</v>
      </c>
      <c r="P578" s="24">
        <v>15439845</v>
      </c>
      <c r="Q578" s="24">
        <v>0</v>
      </c>
      <c r="R578" s="24">
        <v>92639070</v>
      </c>
      <c r="S578" s="24">
        <v>92639070</v>
      </c>
      <c r="T578" s="24">
        <v>0</v>
      </c>
      <c r="U578" s="24">
        <v>108078923</v>
      </c>
      <c r="V578" s="24">
        <v>0</v>
      </c>
      <c r="W578" s="24">
        <f t="shared" si="69"/>
        <v>108078923</v>
      </c>
      <c r="X578" s="25">
        <f t="shared" si="64"/>
        <v>0.42857141271000315</v>
      </c>
      <c r="Y578" s="25">
        <f t="shared" si="65"/>
        <v>0.42857141271000315</v>
      </c>
      <c r="Z578" s="25">
        <f t="shared" si="66"/>
        <v>7.1428568785000521E-2</v>
      </c>
      <c r="AA578" s="25">
        <f t="shared" si="67"/>
        <v>0.49999998149500369</v>
      </c>
    </row>
    <row r="579" spans="1:27" ht="16" customHeight="1" outlineLevel="2" x14ac:dyDescent="0.35">
      <c r="A579" s="21" t="s">
        <v>374</v>
      </c>
      <c r="B579" s="21" t="s">
        <v>279</v>
      </c>
      <c r="C579" s="21">
        <v>6</v>
      </c>
      <c r="D579" s="21" t="s">
        <v>117</v>
      </c>
      <c r="E579" s="21" t="s">
        <v>135</v>
      </c>
      <c r="F579" s="22" t="s">
        <v>34</v>
      </c>
      <c r="G579" s="21">
        <v>1310</v>
      </c>
      <c r="H579" s="21">
        <v>709210000</v>
      </c>
      <c r="I579" s="21">
        <v>0</v>
      </c>
      <c r="J579" s="23" t="s">
        <v>403</v>
      </c>
      <c r="K579" s="24">
        <v>170714294</v>
      </c>
      <c r="L579" s="24">
        <v>170714294</v>
      </c>
      <c r="M579" s="24">
        <v>0</v>
      </c>
      <c r="N579" s="24">
        <f t="shared" si="68"/>
        <v>170714294</v>
      </c>
      <c r="O579" s="24">
        <v>0</v>
      </c>
      <c r="P579" s="24">
        <v>12193878</v>
      </c>
      <c r="Q579" s="24">
        <v>0</v>
      </c>
      <c r="R579" s="24">
        <v>73163268</v>
      </c>
      <c r="S579" s="24">
        <v>73163268</v>
      </c>
      <c r="T579" s="24">
        <v>0</v>
      </c>
      <c r="U579" s="24">
        <v>85357148</v>
      </c>
      <c r="V579" s="24">
        <v>0</v>
      </c>
      <c r="W579" s="24">
        <f t="shared" si="69"/>
        <v>85357148</v>
      </c>
      <c r="X579" s="25">
        <f t="shared" si="64"/>
        <v>0.42857142355050831</v>
      </c>
      <c r="Y579" s="25">
        <f t="shared" si="65"/>
        <v>0.42857142355050831</v>
      </c>
      <c r="Z579" s="25">
        <f t="shared" si="66"/>
        <v>7.1428570591751381E-2</v>
      </c>
      <c r="AA579" s="25">
        <f t="shared" si="67"/>
        <v>0.49999999414225971</v>
      </c>
    </row>
    <row r="580" spans="1:27" ht="16" customHeight="1" outlineLevel="2" x14ac:dyDescent="0.35">
      <c r="A580" s="21" t="s">
        <v>374</v>
      </c>
      <c r="B580" s="21" t="s">
        <v>279</v>
      </c>
      <c r="C580" s="21">
        <v>6</v>
      </c>
      <c r="D580" s="21" t="s">
        <v>117</v>
      </c>
      <c r="E580" s="21" t="s">
        <v>404</v>
      </c>
      <c r="F580" s="22" t="s">
        <v>34</v>
      </c>
      <c r="G580" s="21">
        <v>1310</v>
      </c>
      <c r="H580" s="21">
        <v>709210000</v>
      </c>
      <c r="I580" s="21">
        <v>0</v>
      </c>
      <c r="J580" s="23" t="s">
        <v>405</v>
      </c>
      <c r="K580" s="24">
        <v>316853928</v>
      </c>
      <c r="L580" s="24">
        <v>316853928</v>
      </c>
      <c r="M580" s="24">
        <v>0</v>
      </c>
      <c r="N580" s="24">
        <f t="shared" ref="N580:N611" si="70">$L580</f>
        <v>316853928</v>
      </c>
      <c r="O580" s="24">
        <v>0</v>
      </c>
      <c r="P580" s="24">
        <v>22632423</v>
      </c>
      <c r="Q580" s="24">
        <v>0</v>
      </c>
      <c r="R580" s="24">
        <v>135794538</v>
      </c>
      <c r="S580" s="24">
        <v>135794538</v>
      </c>
      <c r="T580" s="24">
        <v>0</v>
      </c>
      <c r="U580" s="24">
        <v>158426967</v>
      </c>
      <c r="V580" s="24">
        <v>0</v>
      </c>
      <c r="W580" s="24">
        <f t="shared" ref="W580:W611" si="71">$N580-($O580+$P580+$Q580+$R580+$V580)</f>
        <v>158426967</v>
      </c>
      <c r="X580" s="25">
        <f t="shared" si="64"/>
        <v>0.42857142045592694</v>
      </c>
      <c r="Y580" s="25">
        <f t="shared" si="65"/>
        <v>0.42857142045592694</v>
      </c>
      <c r="Z580" s="25">
        <f t="shared" si="66"/>
        <v>7.1428570075987824E-2</v>
      </c>
      <c r="AA580" s="25">
        <f t="shared" si="67"/>
        <v>0.4999999905319148</v>
      </c>
    </row>
    <row r="581" spans="1:27" ht="16" customHeight="1" outlineLevel="2" x14ac:dyDescent="0.35">
      <c r="A581" s="21" t="s">
        <v>374</v>
      </c>
      <c r="B581" s="21" t="s">
        <v>279</v>
      </c>
      <c r="C581" s="21">
        <v>6</v>
      </c>
      <c r="D581" s="21" t="s">
        <v>117</v>
      </c>
      <c r="E581" s="21" t="s">
        <v>352</v>
      </c>
      <c r="F581" s="22" t="s">
        <v>34</v>
      </c>
      <c r="G581" s="21">
        <v>1310</v>
      </c>
      <c r="H581" s="21">
        <v>709210000</v>
      </c>
      <c r="I581" s="21">
        <v>0</v>
      </c>
      <c r="J581" s="23" t="s">
        <v>406</v>
      </c>
      <c r="K581" s="24">
        <v>193640439</v>
      </c>
      <c r="L581" s="24">
        <v>193640439</v>
      </c>
      <c r="M581" s="24">
        <v>0</v>
      </c>
      <c r="N581" s="24">
        <f t="shared" si="70"/>
        <v>193640439</v>
      </c>
      <c r="O581" s="24">
        <v>0</v>
      </c>
      <c r="P581" s="24">
        <v>12719808.58</v>
      </c>
      <c r="Q581" s="24">
        <v>0</v>
      </c>
      <c r="R581" s="24">
        <v>82988754</v>
      </c>
      <c r="S581" s="24">
        <v>82988754</v>
      </c>
      <c r="T581" s="24">
        <v>0</v>
      </c>
      <c r="U581" s="24">
        <v>97931876.420000002</v>
      </c>
      <c r="V581" s="24">
        <v>0</v>
      </c>
      <c r="W581" s="24">
        <f t="shared" si="71"/>
        <v>97931876.420000002</v>
      </c>
      <c r="X581" s="25">
        <f t="shared" si="64"/>
        <v>0.42857139979939829</v>
      </c>
      <c r="Y581" s="25">
        <f t="shared" si="65"/>
        <v>0.42857139979939829</v>
      </c>
      <c r="Z581" s="25">
        <f t="shared" si="66"/>
        <v>6.5687769794820591E-2</v>
      </c>
      <c r="AA581" s="25">
        <f t="shared" si="67"/>
        <v>0.49425916959421889</v>
      </c>
    </row>
    <row r="582" spans="1:27" ht="16" customHeight="1" outlineLevel="2" x14ac:dyDescent="0.35">
      <c r="A582" s="21" t="s">
        <v>374</v>
      </c>
      <c r="B582" s="21" t="s">
        <v>279</v>
      </c>
      <c r="C582" s="21">
        <v>6</v>
      </c>
      <c r="D582" s="21" t="s">
        <v>117</v>
      </c>
      <c r="E582" s="21" t="s">
        <v>313</v>
      </c>
      <c r="F582" s="22" t="s">
        <v>34</v>
      </c>
      <c r="G582" s="21">
        <v>1310</v>
      </c>
      <c r="H582" s="21">
        <v>709210000</v>
      </c>
      <c r="I582" s="21">
        <v>0</v>
      </c>
      <c r="J582" s="23" t="s">
        <v>407</v>
      </c>
      <c r="K582" s="24">
        <v>246661373</v>
      </c>
      <c r="L582" s="24">
        <v>246661373</v>
      </c>
      <c r="M582" s="24">
        <v>0</v>
      </c>
      <c r="N582" s="24">
        <f t="shared" si="70"/>
        <v>246661373</v>
      </c>
      <c r="O582" s="24">
        <v>0</v>
      </c>
      <c r="P582" s="24">
        <v>17618669</v>
      </c>
      <c r="Q582" s="24">
        <v>0</v>
      </c>
      <c r="R582" s="24">
        <v>105712014</v>
      </c>
      <c r="S582" s="24">
        <v>105712014</v>
      </c>
      <c r="T582" s="24">
        <v>0</v>
      </c>
      <c r="U582" s="24">
        <v>123330690</v>
      </c>
      <c r="V582" s="24">
        <v>0</v>
      </c>
      <c r="W582" s="24">
        <f t="shared" si="71"/>
        <v>123330690</v>
      </c>
      <c r="X582" s="25">
        <f t="shared" si="64"/>
        <v>0.42857141640900537</v>
      </c>
      <c r="Y582" s="25">
        <f t="shared" si="65"/>
        <v>0.42857141640900537</v>
      </c>
      <c r="Z582" s="25">
        <f t="shared" si="66"/>
        <v>7.1428569401500899E-2</v>
      </c>
      <c r="AA582" s="25">
        <f t="shared" si="67"/>
        <v>0.49999998581050625</v>
      </c>
    </row>
    <row r="583" spans="1:27" ht="16" customHeight="1" outlineLevel="2" x14ac:dyDescent="0.35">
      <c r="A583" s="21" t="s">
        <v>374</v>
      </c>
      <c r="B583" s="21" t="s">
        <v>279</v>
      </c>
      <c r="C583" s="21">
        <v>6</v>
      </c>
      <c r="D583" s="21" t="s">
        <v>117</v>
      </c>
      <c r="E583" s="21" t="s">
        <v>408</v>
      </c>
      <c r="F583" s="22" t="s">
        <v>34</v>
      </c>
      <c r="G583" s="21">
        <v>1310</v>
      </c>
      <c r="H583" s="21">
        <v>709210000</v>
      </c>
      <c r="I583" s="21">
        <v>0</v>
      </c>
      <c r="J583" s="23" t="s">
        <v>409</v>
      </c>
      <c r="K583" s="24">
        <v>72812499</v>
      </c>
      <c r="L583" s="24">
        <v>72812499</v>
      </c>
      <c r="M583" s="24">
        <v>0</v>
      </c>
      <c r="N583" s="24">
        <f t="shared" si="70"/>
        <v>72812499</v>
      </c>
      <c r="O583" s="24">
        <v>0</v>
      </c>
      <c r="P583" s="24">
        <v>0</v>
      </c>
      <c r="Q583" s="24">
        <v>0</v>
      </c>
      <c r="R583" s="24">
        <v>0</v>
      </c>
      <c r="S583" s="24">
        <v>0</v>
      </c>
      <c r="T583" s="24">
        <v>48541666</v>
      </c>
      <c r="U583" s="24">
        <v>72812499</v>
      </c>
      <c r="V583" s="24">
        <v>0</v>
      </c>
      <c r="W583" s="24">
        <f t="shared" si="71"/>
        <v>72812499</v>
      </c>
      <c r="X583" s="25">
        <f t="shared" si="64"/>
        <v>0</v>
      </c>
      <c r="Y583" s="25">
        <f t="shared" si="65"/>
        <v>0</v>
      </c>
      <c r="Z583" s="25">
        <f t="shared" si="66"/>
        <v>0</v>
      </c>
      <c r="AA583" s="25">
        <f t="shared" si="67"/>
        <v>0</v>
      </c>
    </row>
    <row r="584" spans="1:27" ht="16" customHeight="1" outlineLevel="2" x14ac:dyDescent="0.35">
      <c r="A584" s="21" t="s">
        <v>374</v>
      </c>
      <c r="B584" s="21" t="s">
        <v>279</v>
      </c>
      <c r="C584" s="21">
        <v>6</v>
      </c>
      <c r="D584" s="21" t="s">
        <v>117</v>
      </c>
      <c r="E584" s="21" t="s">
        <v>358</v>
      </c>
      <c r="F584" s="22" t="s">
        <v>34</v>
      </c>
      <c r="G584" s="21">
        <v>1310</v>
      </c>
      <c r="H584" s="21">
        <v>709210000</v>
      </c>
      <c r="I584" s="21">
        <v>0</v>
      </c>
      <c r="J584" s="23" t="s">
        <v>410</v>
      </c>
      <c r="K584" s="24">
        <v>47295566</v>
      </c>
      <c r="L584" s="24">
        <v>47295566</v>
      </c>
      <c r="M584" s="24">
        <v>0</v>
      </c>
      <c r="N584" s="24">
        <f t="shared" si="70"/>
        <v>47295566</v>
      </c>
      <c r="O584" s="24">
        <v>0</v>
      </c>
      <c r="P584" s="24">
        <v>12389805.810000001</v>
      </c>
      <c r="Q584" s="24">
        <v>0</v>
      </c>
      <c r="R584" s="24">
        <v>11257976.189999999</v>
      </c>
      <c r="S584" s="24">
        <v>11257976.189999999</v>
      </c>
      <c r="T584" s="24">
        <v>0</v>
      </c>
      <c r="U584" s="24">
        <v>23647784</v>
      </c>
      <c r="V584" s="24">
        <v>0</v>
      </c>
      <c r="W584" s="24">
        <f t="shared" si="71"/>
        <v>23647784</v>
      </c>
      <c r="X584" s="25">
        <f t="shared" si="64"/>
        <v>0.23803449545354843</v>
      </c>
      <c r="Y584" s="25">
        <f t="shared" si="65"/>
        <v>0.23803449545354843</v>
      </c>
      <c r="Z584" s="25">
        <f t="shared" si="66"/>
        <v>0.2619654834028205</v>
      </c>
      <c r="AA584" s="25">
        <f t="shared" si="67"/>
        <v>0.49999997885636893</v>
      </c>
    </row>
    <row r="585" spans="1:27" ht="16" customHeight="1" outlineLevel="2" x14ac:dyDescent="0.35">
      <c r="A585" s="21" t="s">
        <v>374</v>
      </c>
      <c r="B585" s="21" t="s">
        <v>279</v>
      </c>
      <c r="C585" s="21">
        <v>6</v>
      </c>
      <c r="D585" s="21" t="s">
        <v>117</v>
      </c>
      <c r="E585" s="21" t="s">
        <v>360</v>
      </c>
      <c r="F585" s="22" t="s">
        <v>34</v>
      </c>
      <c r="G585" s="21">
        <v>1310</v>
      </c>
      <c r="H585" s="21">
        <v>709210000</v>
      </c>
      <c r="I585" s="21">
        <v>0</v>
      </c>
      <c r="J585" s="23" t="s">
        <v>411</v>
      </c>
      <c r="K585" s="24">
        <v>1071193</v>
      </c>
      <c r="L585" s="24">
        <v>1071193</v>
      </c>
      <c r="M585" s="24">
        <v>0</v>
      </c>
      <c r="N585" s="24">
        <f t="shared" si="70"/>
        <v>1071193</v>
      </c>
      <c r="O585" s="24">
        <v>0</v>
      </c>
      <c r="P585" s="24">
        <v>280615.11</v>
      </c>
      <c r="Q585" s="24">
        <v>0</v>
      </c>
      <c r="R585" s="24">
        <v>254980.89</v>
      </c>
      <c r="S585" s="24">
        <v>254980.89</v>
      </c>
      <c r="T585" s="24">
        <v>0</v>
      </c>
      <c r="U585" s="24">
        <v>535597</v>
      </c>
      <c r="V585" s="24">
        <v>0</v>
      </c>
      <c r="W585" s="24">
        <f t="shared" si="71"/>
        <v>535597</v>
      </c>
      <c r="X585" s="25">
        <f t="shared" si="64"/>
        <v>0.23803449985203415</v>
      </c>
      <c r="Y585" s="25">
        <f t="shared" si="65"/>
        <v>0.23803449985203415</v>
      </c>
      <c r="Z585" s="25">
        <f t="shared" si="66"/>
        <v>0.26196503337867216</v>
      </c>
      <c r="AA585" s="25">
        <f t="shared" si="67"/>
        <v>0.49999953323070634</v>
      </c>
    </row>
    <row r="586" spans="1:27" ht="16" customHeight="1" outlineLevel="2" x14ac:dyDescent="0.35">
      <c r="A586" s="21" t="s">
        <v>374</v>
      </c>
      <c r="B586" s="21" t="s">
        <v>279</v>
      </c>
      <c r="C586" s="21">
        <v>6</v>
      </c>
      <c r="D586" s="21" t="s">
        <v>117</v>
      </c>
      <c r="E586" s="21" t="s">
        <v>362</v>
      </c>
      <c r="F586" s="22" t="s">
        <v>34</v>
      </c>
      <c r="G586" s="21">
        <v>1310</v>
      </c>
      <c r="H586" s="21">
        <v>709210000</v>
      </c>
      <c r="I586" s="21">
        <v>0</v>
      </c>
      <c r="J586" s="23" t="s">
        <v>412</v>
      </c>
      <c r="K586" s="24">
        <v>23647783</v>
      </c>
      <c r="L586" s="24">
        <v>23647783</v>
      </c>
      <c r="M586" s="24">
        <v>0</v>
      </c>
      <c r="N586" s="24">
        <f t="shared" si="70"/>
        <v>23647783</v>
      </c>
      <c r="O586" s="24">
        <v>0</v>
      </c>
      <c r="P586" s="24">
        <v>3834314.23</v>
      </c>
      <c r="Q586" s="24">
        <v>0</v>
      </c>
      <c r="R586" s="24">
        <v>7989579.7699999996</v>
      </c>
      <c r="S586" s="24">
        <v>7989579.7699999996</v>
      </c>
      <c r="T586" s="24">
        <v>0</v>
      </c>
      <c r="U586" s="24">
        <v>11823889</v>
      </c>
      <c r="V586" s="24">
        <v>0</v>
      </c>
      <c r="W586" s="24">
        <f t="shared" si="71"/>
        <v>11823889</v>
      </c>
      <c r="X586" s="25">
        <f t="shared" si="64"/>
        <v>0.33785745454447036</v>
      </c>
      <c r="Y586" s="25">
        <f t="shared" si="65"/>
        <v>0.33785745454447036</v>
      </c>
      <c r="Z586" s="25">
        <f t="shared" si="66"/>
        <v>0.16214265117368507</v>
      </c>
      <c r="AA586" s="25">
        <f t="shared" si="67"/>
        <v>0.50000010571815545</v>
      </c>
    </row>
    <row r="587" spans="1:27" ht="16" customHeight="1" outlineLevel="2" x14ac:dyDescent="0.35">
      <c r="A587" s="21" t="s">
        <v>374</v>
      </c>
      <c r="B587" s="21" t="s">
        <v>279</v>
      </c>
      <c r="C587" s="21">
        <v>6</v>
      </c>
      <c r="D587" s="21" t="s">
        <v>117</v>
      </c>
      <c r="E587" s="21" t="s">
        <v>172</v>
      </c>
      <c r="F587" s="22" t="s">
        <v>34</v>
      </c>
      <c r="G587" s="21">
        <v>1310</v>
      </c>
      <c r="H587" s="21">
        <v>709210000</v>
      </c>
      <c r="I587" s="21">
        <v>0</v>
      </c>
      <c r="J587" s="23" t="s">
        <v>413</v>
      </c>
      <c r="K587" s="24">
        <v>535596</v>
      </c>
      <c r="L587" s="24">
        <v>535596</v>
      </c>
      <c r="M587" s="24">
        <v>0</v>
      </c>
      <c r="N587" s="24">
        <f t="shared" si="70"/>
        <v>535596</v>
      </c>
      <c r="O587" s="24">
        <v>0</v>
      </c>
      <c r="P587" s="24">
        <v>86842.9</v>
      </c>
      <c r="Q587" s="24">
        <v>0</v>
      </c>
      <c r="R587" s="24">
        <v>180955.1</v>
      </c>
      <c r="S587" s="24">
        <v>180955.1</v>
      </c>
      <c r="T587" s="24">
        <v>0</v>
      </c>
      <c r="U587" s="24">
        <v>267798</v>
      </c>
      <c r="V587" s="24">
        <v>0</v>
      </c>
      <c r="W587" s="24">
        <f t="shared" si="71"/>
        <v>267798</v>
      </c>
      <c r="X587" s="25">
        <f t="shared" si="64"/>
        <v>0.3378574522587921</v>
      </c>
      <c r="Y587" s="25">
        <f t="shared" si="65"/>
        <v>0.3378574522587921</v>
      </c>
      <c r="Z587" s="25">
        <f t="shared" si="66"/>
        <v>0.16214254774120793</v>
      </c>
      <c r="AA587" s="25">
        <f t="shared" si="67"/>
        <v>0.5</v>
      </c>
    </row>
    <row r="588" spans="1:27" ht="16" customHeight="1" outlineLevel="2" x14ac:dyDescent="0.35">
      <c r="A588" s="21" t="s">
        <v>374</v>
      </c>
      <c r="B588" s="21" t="s">
        <v>279</v>
      </c>
      <c r="C588" s="21">
        <v>6</v>
      </c>
      <c r="D588" s="21" t="s">
        <v>117</v>
      </c>
      <c r="E588" s="21" t="s">
        <v>139</v>
      </c>
      <c r="F588" s="22" t="s">
        <v>34</v>
      </c>
      <c r="G588" s="21">
        <v>1310</v>
      </c>
      <c r="H588" s="21">
        <v>709210000</v>
      </c>
      <c r="I588" s="21">
        <v>0</v>
      </c>
      <c r="J588" s="23" t="s">
        <v>414</v>
      </c>
      <c r="K588" s="24">
        <v>235684025</v>
      </c>
      <c r="L588" s="24">
        <v>235684025</v>
      </c>
      <c r="M588" s="24">
        <v>0</v>
      </c>
      <c r="N588" s="24">
        <f t="shared" si="70"/>
        <v>235684025</v>
      </c>
      <c r="O588" s="24">
        <v>0</v>
      </c>
      <c r="P588" s="24">
        <v>16834573</v>
      </c>
      <c r="Q588" s="24">
        <v>0</v>
      </c>
      <c r="R588" s="24">
        <v>101007438</v>
      </c>
      <c r="S588" s="24">
        <v>101007438</v>
      </c>
      <c r="T588" s="24">
        <v>0</v>
      </c>
      <c r="U588" s="24">
        <v>117842014</v>
      </c>
      <c r="V588" s="24">
        <v>0</v>
      </c>
      <c r="W588" s="24">
        <f t="shared" si="71"/>
        <v>117842014</v>
      </c>
      <c r="X588" s="25">
        <f t="shared" si="64"/>
        <v>0.42857142311618279</v>
      </c>
      <c r="Y588" s="25">
        <f t="shared" si="65"/>
        <v>0.42857142311618279</v>
      </c>
      <c r="Z588" s="25">
        <f t="shared" si="66"/>
        <v>7.1428570519363799E-2</v>
      </c>
      <c r="AA588" s="25">
        <f t="shared" si="67"/>
        <v>0.49999999363554659</v>
      </c>
    </row>
    <row r="589" spans="1:27" ht="16" customHeight="1" outlineLevel="2" x14ac:dyDescent="0.35">
      <c r="A589" s="21" t="s">
        <v>374</v>
      </c>
      <c r="B589" s="21" t="s">
        <v>279</v>
      </c>
      <c r="C589" s="21">
        <v>6</v>
      </c>
      <c r="D589" s="21" t="s">
        <v>117</v>
      </c>
      <c r="E589" s="21" t="s">
        <v>143</v>
      </c>
      <c r="F589" s="22" t="s">
        <v>34</v>
      </c>
      <c r="G589" s="21">
        <v>1310</v>
      </c>
      <c r="H589" s="21">
        <v>709210000</v>
      </c>
      <c r="I589" s="21">
        <v>0</v>
      </c>
      <c r="J589" s="23" t="s">
        <v>415</v>
      </c>
      <c r="K589" s="24">
        <v>231612219</v>
      </c>
      <c r="L589" s="24">
        <v>231612219</v>
      </c>
      <c r="M589" s="24">
        <v>0</v>
      </c>
      <c r="N589" s="24">
        <f t="shared" si="70"/>
        <v>231612219</v>
      </c>
      <c r="O589" s="24">
        <v>0</v>
      </c>
      <c r="P589" s="24">
        <v>16543729</v>
      </c>
      <c r="Q589" s="24">
        <v>0</v>
      </c>
      <c r="R589" s="24">
        <v>99262374</v>
      </c>
      <c r="S589" s="24">
        <v>99262374</v>
      </c>
      <c r="T589" s="24">
        <v>0</v>
      </c>
      <c r="U589" s="24">
        <v>115806116</v>
      </c>
      <c r="V589" s="24">
        <v>0</v>
      </c>
      <c r="W589" s="24">
        <f t="shared" si="71"/>
        <v>115806116</v>
      </c>
      <c r="X589" s="25">
        <f t="shared" si="64"/>
        <v>0.42857140451644304</v>
      </c>
      <c r="Y589" s="25">
        <f t="shared" si="65"/>
        <v>0.42857140451644304</v>
      </c>
      <c r="Z589" s="25">
        <f t="shared" si="66"/>
        <v>7.1428567419407174E-2</v>
      </c>
      <c r="AA589" s="25">
        <f t="shared" si="67"/>
        <v>0.49999997193585022</v>
      </c>
    </row>
    <row r="590" spans="1:27" ht="16" customHeight="1" outlineLevel="2" x14ac:dyDescent="0.35">
      <c r="A590" s="21" t="s">
        <v>374</v>
      </c>
      <c r="B590" s="21" t="s">
        <v>279</v>
      </c>
      <c r="C590" s="21">
        <v>6</v>
      </c>
      <c r="D590" s="21" t="s">
        <v>117</v>
      </c>
      <c r="E590" s="21" t="s">
        <v>147</v>
      </c>
      <c r="F590" s="22" t="s">
        <v>34</v>
      </c>
      <c r="G590" s="21">
        <v>1310</v>
      </c>
      <c r="H590" s="21">
        <v>709210000</v>
      </c>
      <c r="I590" s="21">
        <v>0</v>
      </c>
      <c r="J590" s="23" t="s">
        <v>416</v>
      </c>
      <c r="K590" s="24">
        <v>238545357</v>
      </c>
      <c r="L590" s="24">
        <v>238545357</v>
      </c>
      <c r="M590" s="24">
        <v>0</v>
      </c>
      <c r="N590" s="24">
        <f t="shared" si="70"/>
        <v>238545357</v>
      </c>
      <c r="O590" s="24">
        <v>0</v>
      </c>
      <c r="P590" s="24">
        <v>17038954</v>
      </c>
      <c r="Q590" s="24">
        <v>0</v>
      </c>
      <c r="R590" s="24">
        <v>102233724</v>
      </c>
      <c r="S590" s="24">
        <v>102233724</v>
      </c>
      <c r="T590" s="24">
        <v>0</v>
      </c>
      <c r="U590" s="24">
        <v>119272679</v>
      </c>
      <c r="V590" s="24">
        <v>0</v>
      </c>
      <c r="W590" s="24">
        <f t="shared" si="71"/>
        <v>119272679</v>
      </c>
      <c r="X590" s="25">
        <f t="shared" ref="X590:X644" si="72">IFERROR(($R590/$L590),0)</f>
        <v>0.42857142677482507</v>
      </c>
      <c r="Y590" s="25">
        <f t="shared" ref="Y590:Y644" si="73">IFERROR(($R590/$N590),0)</f>
        <v>0.42857142677482507</v>
      </c>
      <c r="Z590" s="25">
        <f t="shared" ref="Z590:Z644" si="74">IFERROR((($O590+$P590+$Q590)/$N590),0)</f>
        <v>7.1428571129137503E-2</v>
      </c>
      <c r="AA590" s="25">
        <f t="shared" ref="AA590:AA644" si="75">$Y590+$Z590</f>
        <v>0.49999999790396255</v>
      </c>
    </row>
    <row r="591" spans="1:27" ht="16" customHeight="1" outlineLevel="2" x14ac:dyDescent="0.35">
      <c r="A591" s="21" t="s">
        <v>374</v>
      </c>
      <c r="B591" s="21" t="s">
        <v>279</v>
      </c>
      <c r="C591" s="21">
        <v>6</v>
      </c>
      <c r="D591" s="21" t="s">
        <v>117</v>
      </c>
      <c r="E591" s="21" t="s">
        <v>417</v>
      </c>
      <c r="F591" s="22" t="s">
        <v>34</v>
      </c>
      <c r="G591" s="21">
        <v>1310</v>
      </c>
      <c r="H591" s="21">
        <v>709210000</v>
      </c>
      <c r="I591" s="21">
        <v>0</v>
      </c>
      <c r="J591" s="23" t="s">
        <v>418</v>
      </c>
      <c r="K591" s="24">
        <v>254400060</v>
      </c>
      <c r="L591" s="24">
        <v>254400060</v>
      </c>
      <c r="M591" s="24">
        <v>0</v>
      </c>
      <c r="N591" s="24">
        <f t="shared" si="70"/>
        <v>254400060</v>
      </c>
      <c r="O591" s="24">
        <v>0</v>
      </c>
      <c r="P591" s="24">
        <v>18171432</v>
      </c>
      <c r="Q591" s="24">
        <v>0</v>
      </c>
      <c r="R591" s="24">
        <v>109028592</v>
      </c>
      <c r="S591" s="24">
        <v>109028592</v>
      </c>
      <c r="T591" s="24">
        <v>0</v>
      </c>
      <c r="U591" s="24">
        <v>127200036</v>
      </c>
      <c r="V591" s="24">
        <v>0</v>
      </c>
      <c r="W591" s="24">
        <f t="shared" si="71"/>
        <v>127200036</v>
      </c>
      <c r="X591" s="25">
        <f t="shared" si="72"/>
        <v>0.42857140835579993</v>
      </c>
      <c r="Y591" s="25">
        <f t="shared" si="73"/>
        <v>0.42857140835579993</v>
      </c>
      <c r="Z591" s="25">
        <f t="shared" si="74"/>
        <v>7.1428568059299979E-2</v>
      </c>
      <c r="AA591" s="25">
        <f t="shared" si="75"/>
        <v>0.49999997641509991</v>
      </c>
    </row>
    <row r="592" spans="1:27" ht="16" customHeight="1" outlineLevel="2" x14ac:dyDescent="0.35">
      <c r="A592" s="21" t="s">
        <v>374</v>
      </c>
      <c r="B592" s="21" t="s">
        <v>279</v>
      </c>
      <c r="C592" s="21">
        <v>6</v>
      </c>
      <c r="D592" s="21" t="s">
        <v>165</v>
      </c>
      <c r="E592" s="21" t="s">
        <v>33</v>
      </c>
      <c r="F592" s="22" t="s">
        <v>34</v>
      </c>
      <c r="G592" s="21">
        <v>1320</v>
      </c>
      <c r="H592" s="21">
        <v>709210000</v>
      </c>
      <c r="I592" s="21">
        <v>0</v>
      </c>
      <c r="J592" s="23" t="s">
        <v>166</v>
      </c>
      <c r="K592" s="24">
        <v>660186561</v>
      </c>
      <c r="L592" s="24">
        <v>660186561</v>
      </c>
      <c r="M592" s="24">
        <v>0</v>
      </c>
      <c r="N592" s="24">
        <f t="shared" si="70"/>
        <v>660186561</v>
      </c>
      <c r="O592" s="24">
        <v>0</v>
      </c>
      <c r="P592" s="24">
        <v>0</v>
      </c>
      <c r="Q592" s="24">
        <v>0</v>
      </c>
      <c r="R592" s="24">
        <v>143897734.37</v>
      </c>
      <c r="S592" s="24">
        <v>143897734.37</v>
      </c>
      <c r="T592" s="24">
        <v>516288826.63</v>
      </c>
      <c r="U592" s="24">
        <v>516288826.63</v>
      </c>
      <c r="V592" s="24">
        <v>0</v>
      </c>
      <c r="W592" s="24">
        <f t="shared" si="71"/>
        <v>516288826.63</v>
      </c>
      <c r="X592" s="25">
        <f t="shared" si="72"/>
        <v>0.21796525841428027</v>
      </c>
      <c r="Y592" s="25">
        <f t="shared" si="73"/>
        <v>0.21796525841428027</v>
      </c>
      <c r="Z592" s="25">
        <f t="shared" si="74"/>
        <v>0</v>
      </c>
      <c r="AA592" s="25">
        <f t="shared" si="75"/>
        <v>0.21796525841428027</v>
      </c>
    </row>
    <row r="593" spans="1:27" ht="16" customHeight="1" outlineLevel="2" x14ac:dyDescent="0.35">
      <c r="A593" s="21" t="s">
        <v>374</v>
      </c>
      <c r="B593" s="21" t="s">
        <v>279</v>
      </c>
      <c r="C593" s="21">
        <v>6</v>
      </c>
      <c r="D593" s="21" t="s">
        <v>311</v>
      </c>
      <c r="E593" s="21" t="s">
        <v>327</v>
      </c>
      <c r="F593" s="22" t="s">
        <v>34</v>
      </c>
      <c r="G593" s="21">
        <v>1320</v>
      </c>
      <c r="H593" s="21">
        <v>709210000</v>
      </c>
      <c r="I593" s="21">
        <v>0</v>
      </c>
      <c r="J593" s="23" t="s">
        <v>419</v>
      </c>
      <c r="K593" s="24">
        <v>19400316</v>
      </c>
      <c r="L593" s="24">
        <v>19400316</v>
      </c>
      <c r="M593" s="24">
        <v>0</v>
      </c>
      <c r="N593" s="24">
        <f t="shared" si="70"/>
        <v>19400316</v>
      </c>
      <c r="O593" s="24">
        <v>0</v>
      </c>
      <c r="P593" s="24">
        <v>1616693</v>
      </c>
      <c r="Q593" s="24">
        <v>0</v>
      </c>
      <c r="R593" s="24">
        <v>8083465</v>
      </c>
      <c r="S593" s="24">
        <v>8083465</v>
      </c>
      <c r="T593" s="24">
        <v>0</v>
      </c>
      <c r="U593" s="24">
        <v>9700158</v>
      </c>
      <c r="V593" s="24">
        <v>0</v>
      </c>
      <c r="W593" s="24">
        <f t="shared" si="71"/>
        <v>9700158</v>
      </c>
      <c r="X593" s="25">
        <f t="shared" si="72"/>
        <v>0.41666666666666669</v>
      </c>
      <c r="Y593" s="25">
        <f t="shared" si="73"/>
        <v>0.41666666666666669</v>
      </c>
      <c r="Z593" s="25">
        <f t="shared" si="74"/>
        <v>8.3333333333333329E-2</v>
      </c>
      <c r="AA593" s="25">
        <f t="shared" si="75"/>
        <v>0.5</v>
      </c>
    </row>
    <row r="594" spans="1:27" ht="16" customHeight="1" outlineLevel="2" x14ac:dyDescent="0.35">
      <c r="A594" s="21" t="s">
        <v>374</v>
      </c>
      <c r="B594" s="21" t="s">
        <v>279</v>
      </c>
      <c r="C594" s="21">
        <v>6</v>
      </c>
      <c r="D594" s="21" t="s">
        <v>311</v>
      </c>
      <c r="E594" s="21" t="s">
        <v>420</v>
      </c>
      <c r="F594" s="22" t="s">
        <v>34</v>
      </c>
      <c r="G594" s="21">
        <v>1320</v>
      </c>
      <c r="H594" s="21">
        <v>709210000</v>
      </c>
      <c r="I594" s="21">
        <v>0</v>
      </c>
      <c r="J594" s="23" t="s">
        <v>421</v>
      </c>
      <c r="K594" s="24">
        <v>70943349</v>
      </c>
      <c r="L594" s="24">
        <v>70943349</v>
      </c>
      <c r="M594" s="24">
        <v>0</v>
      </c>
      <c r="N594" s="24">
        <f t="shared" si="70"/>
        <v>70943349</v>
      </c>
      <c r="O594" s="24">
        <v>0</v>
      </c>
      <c r="P594" s="24">
        <v>11502936.68</v>
      </c>
      <c r="Q594" s="24">
        <v>0</v>
      </c>
      <c r="R594" s="24">
        <v>23968739.32</v>
      </c>
      <c r="S594" s="24">
        <v>23968739.32</v>
      </c>
      <c r="T594" s="24">
        <v>0</v>
      </c>
      <c r="U594" s="24">
        <v>35471673</v>
      </c>
      <c r="V594" s="24">
        <v>0</v>
      </c>
      <c r="W594" s="24">
        <f t="shared" si="71"/>
        <v>35471673</v>
      </c>
      <c r="X594" s="25">
        <f t="shared" si="72"/>
        <v>0.33785745468542794</v>
      </c>
      <c r="Y594" s="25">
        <f t="shared" si="73"/>
        <v>0.33785745468542794</v>
      </c>
      <c r="Z594" s="25">
        <f t="shared" si="74"/>
        <v>0.16214256645820316</v>
      </c>
      <c r="AA594" s="25">
        <f t="shared" si="75"/>
        <v>0.50000002114363107</v>
      </c>
    </row>
    <row r="595" spans="1:27" ht="16" customHeight="1" outlineLevel="2" x14ac:dyDescent="0.35">
      <c r="A595" s="21" t="s">
        <v>374</v>
      </c>
      <c r="B595" s="21" t="s">
        <v>279</v>
      </c>
      <c r="C595" s="21">
        <v>6</v>
      </c>
      <c r="D595" s="21" t="s">
        <v>311</v>
      </c>
      <c r="E595" s="21" t="s">
        <v>297</v>
      </c>
      <c r="F595" s="22" t="s">
        <v>34</v>
      </c>
      <c r="G595" s="21">
        <v>1320</v>
      </c>
      <c r="H595" s="21">
        <v>709210000</v>
      </c>
      <c r="I595" s="21">
        <v>0</v>
      </c>
      <c r="J595" s="23" t="s">
        <v>422</v>
      </c>
      <c r="K595" s="24">
        <v>1606789</v>
      </c>
      <c r="L595" s="24">
        <v>1606789</v>
      </c>
      <c r="M595" s="24">
        <v>0</v>
      </c>
      <c r="N595" s="24">
        <f t="shared" si="70"/>
        <v>1606789</v>
      </c>
      <c r="O595" s="24">
        <v>0</v>
      </c>
      <c r="P595" s="24">
        <v>260528.36</v>
      </c>
      <c r="Q595" s="24">
        <v>0</v>
      </c>
      <c r="R595" s="24">
        <v>542865.64</v>
      </c>
      <c r="S595" s="24">
        <v>542865.64</v>
      </c>
      <c r="T595" s="24">
        <v>0</v>
      </c>
      <c r="U595" s="24">
        <v>803395</v>
      </c>
      <c r="V595" s="24">
        <v>0</v>
      </c>
      <c r="W595" s="24">
        <f t="shared" si="71"/>
        <v>803395</v>
      </c>
      <c r="X595" s="25">
        <f t="shared" si="72"/>
        <v>0.33785745359222652</v>
      </c>
      <c r="Y595" s="25">
        <f t="shared" si="73"/>
        <v>0.33785745359222652</v>
      </c>
      <c r="Z595" s="25">
        <f t="shared" si="74"/>
        <v>0.16214223522814755</v>
      </c>
      <c r="AA595" s="25">
        <f t="shared" si="75"/>
        <v>0.49999968882037404</v>
      </c>
    </row>
    <row r="596" spans="1:27" ht="16" customHeight="1" outlineLevel="2" x14ac:dyDescent="0.35">
      <c r="A596" s="21" t="s">
        <v>374</v>
      </c>
      <c r="B596" s="21" t="s">
        <v>279</v>
      </c>
      <c r="C596" s="21">
        <v>6</v>
      </c>
      <c r="D596" s="21" t="s">
        <v>167</v>
      </c>
      <c r="E596" s="21" t="s">
        <v>53</v>
      </c>
      <c r="F596" s="22" t="s">
        <v>34</v>
      </c>
      <c r="G596" s="21">
        <v>1320</v>
      </c>
      <c r="H596" s="21">
        <v>709210000</v>
      </c>
      <c r="I596" s="21">
        <v>0</v>
      </c>
      <c r="J596" s="23" t="s">
        <v>423</v>
      </c>
      <c r="K596" s="24">
        <v>283912812</v>
      </c>
      <c r="L596" s="24">
        <v>283912812</v>
      </c>
      <c r="M596" s="24">
        <v>0</v>
      </c>
      <c r="N596" s="24">
        <f t="shared" si="70"/>
        <v>283912812</v>
      </c>
      <c r="O596" s="24">
        <v>0</v>
      </c>
      <c r="P596" s="24">
        <v>48330450.149999999</v>
      </c>
      <c r="Q596" s="24">
        <v>0</v>
      </c>
      <c r="R596" s="24">
        <v>93625955.849999994</v>
      </c>
      <c r="S596" s="24">
        <v>93625955.849999994</v>
      </c>
      <c r="T596" s="24">
        <v>0</v>
      </c>
      <c r="U596" s="24">
        <v>141956406</v>
      </c>
      <c r="V596" s="24">
        <v>0</v>
      </c>
      <c r="W596" s="24">
        <f t="shared" si="71"/>
        <v>141956406</v>
      </c>
      <c r="X596" s="25">
        <f t="shared" si="72"/>
        <v>0.32977009804686092</v>
      </c>
      <c r="Y596" s="25">
        <f t="shared" si="73"/>
        <v>0.32977009804686092</v>
      </c>
      <c r="Z596" s="25">
        <f t="shared" si="74"/>
        <v>0.17022990195313906</v>
      </c>
      <c r="AA596" s="25">
        <f t="shared" si="75"/>
        <v>0.5</v>
      </c>
    </row>
    <row r="597" spans="1:27" ht="16" customHeight="1" outlineLevel="2" x14ac:dyDescent="0.35">
      <c r="A597" s="21" t="s">
        <v>374</v>
      </c>
      <c r="B597" s="21" t="s">
        <v>279</v>
      </c>
      <c r="C597" s="21">
        <v>6</v>
      </c>
      <c r="D597" s="21" t="s">
        <v>384</v>
      </c>
      <c r="E597" s="21" t="s">
        <v>33</v>
      </c>
      <c r="F597" s="22" t="s">
        <v>34</v>
      </c>
      <c r="G597" s="21">
        <v>1320</v>
      </c>
      <c r="H597" s="21">
        <v>709210000</v>
      </c>
      <c r="I597" s="21">
        <v>0</v>
      </c>
      <c r="J597" s="23" t="s">
        <v>385</v>
      </c>
      <c r="K597" s="24">
        <v>880000</v>
      </c>
      <c r="L597" s="24">
        <v>880000</v>
      </c>
      <c r="M597" s="24">
        <v>0</v>
      </c>
      <c r="N597" s="24">
        <f t="shared" si="70"/>
        <v>880000</v>
      </c>
      <c r="O597" s="24">
        <v>0</v>
      </c>
      <c r="P597" s="24">
        <v>413307.91</v>
      </c>
      <c r="Q597" s="24">
        <v>0</v>
      </c>
      <c r="R597" s="24">
        <v>26692.09</v>
      </c>
      <c r="S597" s="24">
        <v>26692.09</v>
      </c>
      <c r="T597" s="24">
        <v>0</v>
      </c>
      <c r="U597" s="24">
        <v>440000</v>
      </c>
      <c r="V597" s="24">
        <v>0</v>
      </c>
      <c r="W597" s="24">
        <f t="shared" si="71"/>
        <v>440000</v>
      </c>
      <c r="X597" s="25">
        <f t="shared" si="72"/>
        <v>3.0331920454545455E-2</v>
      </c>
      <c r="Y597" s="25">
        <f t="shared" si="73"/>
        <v>3.0331920454545455E-2</v>
      </c>
      <c r="Z597" s="25">
        <f t="shared" si="74"/>
        <v>0.46966807954545453</v>
      </c>
      <c r="AA597" s="25">
        <f t="shared" si="75"/>
        <v>0.5</v>
      </c>
    </row>
    <row r="598" spans="1:27" ht="16" customHeight="1" outlineLevel="2" x14ac:dyDescent="0.35">
      <c r="A598" s="21" t="s">
        <v>374</v>
      </c>
      <c r="B598" s="21" t="s">
        <v>317</v>
      </c>
      <c r="C598" s="21">
        <v>6</v>
      </c>
      <c r="D598" s="21" t="s">
        <v>117</v>
      </c>
      <c r="E598" s="21" t="s">
        <v>53</v>
      </c>
      <c r="F598" s="22" t="s">
        <v>34</v>
      </c>
      <c r="G598" s="21">
        <v>1310</v>
      </c>
      <c r="H598" s="21">
        <v>709300000</v>
      </c>
      <c r="I598" s="21">
        <v>0</v>
      </c>
      <c r="J598" s="23" t="s">
        <v>118</v>
      </c>
      <c r="K598" s="24">
        <v>232805797</v>
      </c>
      <c r="L598" s="24">
        <v>232805797</v>
      </c>
      <c r="M598" s="24">
        <v>0</v>
      </c>
      <c r="N598" s="24">
        <f t="shared" si="70"/>
        <v>232805797</v>
      </c>
      <c r="O598" s="24">
        <v>0</v>
      </c>
      <c r="P598" s="24">
        <v>168434593.40000001</v>
      </c>
      <c r="Q598" s="24">
        <v>0</v>
      </c>
      <c r="R598" s="24">
        <v>64371203.600000001</v>
      </c>
      <c r="S598" s="24">
        <v>64371203.600000001</v>
      </c>
      <c r="T598" s="24">
        <v>0</v>
      </c>
      <c r="U598" s="24">
        <v>0</v>
      </c>
      <c r="V598" s="24">
        <v>0</v>
      </c>
      <c r="W598" s="24">
        <f t="shared" si="71"/>
        <v>0</v>
      </c>
      <c r="X598" s="25">
        <f t="shared" si="72"/>
        <v>0.27650172130378697</v>
      </c>
      <c r="Y598" s="25">
        <f t="shared" si="73"/>
        <v>0.27650172130378697</v>
      </c>
      <c r="Z598" s="25">
        <f t="shared" si="74"/>
        <v>0.72349827869621308</v>
      </c>
      <c r="AA598" s="25">
        <f t="shared" si="75"/>
        <v>1</v>
      </c>
    </row>
    <row r="599" spans="1:27" ht="16" customHeight="1" outlineLevel="2" x14ac:dyDescent="0.35">
      <c r="A599" s="21" t="s">
        <v>374</v>
      </c>
      <c r="B599" s="21" t="s">
        <v>317</v>
      </c>
      <c r="C599" s="21">
        <v>6</v>
      </c>
      <c r="D599" s="21" t="s">
        <v>117</v>
      </c>
      <c r="E599" s="21" t="s">
        <v>119</v>
      </c>
      <c r="F599" s="22" t="s">
        <v>34</v>
      </c>
      <c r="G599" s="21">
        <v>1310</v>
      </c>
      <c r="H599" s="21">
        <v>709300000</v>
      </c>
      <c r="I599" s="21">
        <v>0</v>
      </c>
      <c r="J599" s="23" t="s">
        <v>120</v>
      </c>
      <c r="K599" s="24">
        <v>435312905</v>
      </c>
      <c r="L599" s="24">
        <v>435312905</v>
      </c>
      <c r="M599" s="24">
        <v>0</v>
      </c>
      <c r="N599" s="24">
        <f t="shared" si="70"/>
        <v>435312905</v>
      </c>
      <c r="O599" s="24">
        <v>0</v>
      </c>
      <c r="P599" s="24">
        <v>239450375.44</v>
      </c>
      <c r="Q599" s="24">
        <v>0</v>
      </c>
      <c r="R599" s="24">
        <v>195862529.56</v>
      </c>
      <c r="S599" s="24">
        <v>195862529.56</v>
      </c>
      <c r="T599" s="24">
        <v>0</v>
      </c>
      <c r="U599" s="24">
        <v>0</v>
      </c>
      <c r="V599" s="24">
        <v>0</v>
      </c>
      <c r="W599" s="24">
        <f t="shared" si="71"/>
        <v>0</v>
      </c>
      <c r="X599" s="25">
        <f t="shared" si="72"/>
        <v>0.44993504054284816</v>
      </c>
      <c r="Y599" s="25">
        <f t="shared" si="73"/>
        <v>0.44993504054284816</v>
      </c>
      <c r="Z599" s="25">
        <f t="shared" si="74"/>
        <v>0.55006495945715184</v>
      </c>
      <c r="AA599" s="25">
        <f t="shared" si="75"/>
        <v>1</v>
      </c>
    </row>
    <row r="600" spans="1:27" ht="16" customHeight="1" outlineLevel="2" x14ac:dyDescent="0.35">
      <c r="A600" s="21" t="s">
        <v>374</v>
      </c>
      <c r="B600" s="21" t="s">
        <v>317</v>
      </c>
      <c r="C600" s="21">
        <v>6</v>
      </c>
      <c r="D600" s="21" t="s">
        <v>117</v>
      </c>
      <c r="E600" s="21" t="s">
        <v>121</v>
      </c>
      <c r="F600" s="22" t="s">
        <v>34</v>
      </c>
      <c r="G600" s="21">
        <v>1310</v>
      </c>
      <c r="H600" s="21">
        <v>709300000</v>
      </c>
      <c r="I600" s="21">
        <v>0</v>
      </c>
      <c r="J600" s="23" t="s">
        <v>380</v>
      </c>
      <c r="K600" s="24">
        <v>2775105299</v>
      </c>
      <c r="L600" s="24">
        <v>2775105299</v>
      </c>
      <c r="M600" s="24">
        <v>0</v>
      </c>
      <c r="N600" s="24">
        <f t="shared" si="70"/>
        <v>2775105299</v>
      </c>
      <c r="O600" s="24">
        <v>0</v>
      </c>
      <c r="P600" s="24">
        <v>1321752598.46</v>
      </c>
      <c r="Q600" s="24">
        <v>0</v>
      </c>
      <c r="R600" s="24">
        <v>1453352700.54</v>
      </c>
      <c r="S600" s="24">
        <v>1453352700.54</v>
      </c>
      <c r="T600" s="24">
        <v>0</v>
      </c>
      <c r="U600" s="24">
        <v>0</v>
      </c>
      <c r="V600" s="24">
        <v>0</v>
      </c>
      <c r="W600" s="24">
        <f t="shared" si="71"/>
        <v>0</v>
      </c>
      <c r="X600" s="25">
        <f t="shared" si="72"/>
        <v>0.52371083038316091</v>
      </c>
      <c r="Y600" s="25">
        <f t="shared" si="73"/>
        <v>0.52371083038316091</v>
      </c>
      <c r="Z600" s="25">
        <f t="shared" si="74"/>
        <v>0.47628916961683909</v>
      </c>
      <c r="AA600" s="25">
        <f t="shared" si="75"/>
        <v>1</v>
      </c>
    </row>
    <row r="601" spans="1:27" ht="16" customHeight="1" outlineLevel="2" x14ac:dyDescent="0.35">
      <c r="A601" s="21" t="s">
        <v>374</v>
      </c>
      <c r="B601" s="21" t="s">
        <v>317</v>
      </c>
      <c r="C601" s="21">
        <v>6</v>
      </c>
      <c r="D601" s="21" t="s">
        <v>117</v>
      </c>
      <c r="E601" s="21" t="s">
        <v>127</v>
      </c>
      <c r="F601" s="22" t="s">
        <v>34</v>
      </c>
      <c r="G601" s="21">
        <v>1310</v>
      </c>
      <c r="H601" s="21">
        <v>709300000</v>
      </c>
      <c r="I601" s="21">
        <v>0</v>
      </c>
      <c r="J601" s="23" t="s">
        <v>424</v>
      </c>
      <c r="K601" s="24">
        <v>13876886</v>
      </c>
      <c r="L601" s="24">
        <v>13876886</v>
      </c>
      <c r="M601" s="24">
        <v>0</v>
      </c>
      <c r="N601" s="24">
        <f t="shared" si="70"/>
        <v>13876886</v>
      </c>
      <c r="O601" s="24">
        <v>0</v>
      </c>
      <c r="P601" s="24">
        <v>0</v>
      </c>
      <c r="Q601" s="24">
        <v>0</v>
      </c>
      <c r="R601" s="24">
        <v>0</v>
      </c>
      <c r="S601" s="24">
        <v>0</v>
      </c>
      <c r="T601" s="24">
        <v>0</v>
      </c>
      <c r="U601" s="24">
        <v>13876886</v>
      </c>
      <c r="V601" s="24">
        <v>0</v>
      </c>
      <c r="W601" s="24">
        <f t="shared" si="71"/>
        <v>13876886</v>
      </c>
      <c r="X601" s="25">
        <f t="shared" si="72"/>
        <v>0</v>
      </c>
      <c r="Y601" s="25">
        <f t="shared" si="73"/>
        <v>0</v>
      </c>
      <c r="Z601" s="25">
        <f t="shared" si="74"/>
        <v>0</v>
      </c>
      <c r="AA601" s="25">
        <f t="shared" si="75"/>
        <v>0</v>
      </c>
    </row>
    <row r="602" spans="1:27" ht="16" customHeight="1" outlineLevel="2" x14ac:dyDescent="0.35">
      <c r="A602" s="21" t="s">
        <v>374</v>
      </c>
      <c r="B602" s="21" t="s">
        <v>317</v>
      </c>
      <c r="C602" s="21">
        <v>6</v>
      </c>
      <c r="D602" s="21" t="s">
        <v>165</v>
      </c>
      <c r="E602" s="21" t="s">
        <v>33</v>
      </c>
      <c r="F602" s="22" t="s">
        <v>34</v>
      </c>
      <c r="G602" s="21">
        <v>1320</v>
      </c>
      <c r="H602" s="21">
        <v>709300000</v>
      </c>
      <c r="I602" s="21">
        <v>0</v>
      </c>
      <c r="J602" s="23" t="s">
        <v>166</v>
      </c>
      <c r="K602" s="24">
        <v>417517379</v>
      </c>
      <c r="L602" s="24">
        <v>417517379</v>
      </c>
      <c r="M602" s="24">
        <v>0</v>
      </c>
      <c r="N602" s="24">
        <f t="shared" si="70"/>
        <v>417517379</v>
      </c>
      <c r="O602" s="24">
        <v>0</v>
      </c>
      <c r="P602" s="24">
        <v>0</v>
      </c>
      <c r="Q602" s="24">
        <v>0</v>
      </c>
      <c r="R602" s="24">
        <v>68515012.579999998</v>
      </c>
      <c r="S602" s="24">
        <v>68515012.579999998</v>
      </c>
      <c r="T602" s="24">
        <v>349002366.42000002</v>
      </c>
      <c r="U602" s="24">
        <v>349002366.42000002</v>
      </c>
      <c r="V602" s="24">
        <v>0</v>
      </c>
      <c r="W602" s="24">
        <f t="shared" si="71"/>
        <v>349002366.42000002</v>
      </c>
      <c r="X602" s="25">
        <f t="shared" si="72"/>
        <v>0.16410098363833617</v>
      </c>
      <c r="Y602" s="25">
        <f t="shared" si="73"/>
        <v>0.16410098363833617</v>
      </c>
      <c r="Z602" s="25">
        <f t="shared" si="74"/>
        <v>0</v>
      </c>
      <c r="AA602" s="25">
        <f t="shared" si="75"/>
        <v>0.16410098363833617</v>
      </c>
    </row>
    <row r="603" spans="1:27" ht="16" customHeight="1" outlineLevel="2" x14ac:dyDescent="0.35">
      <c r="A603" s="21" t="s">
        <v>374</v>
      </c>
      <c r="B603" s="21" t="s">
        <v>317</v>
      </c>
      <c r="C603" s="21">
        <v>6</v>
      </c>
      <c r="D603" s="21" t="s">
        <v>309</v>
      </c>
      <c r="E603" s="21" t="s">
        <v>121</v>
      </c>
      <c r="F603" s="22" t="s">
        <v>34</v>
      </c>
      <c r="G603" s="21">
        <v>1320</v>
      </c>
      <c r="H603" s="21">
        <v>709300000</v>
      </c>
      <c r="I603" s="21">
        <v>0</v>
      </c>
      <c r="J603" s="23" t="s">
        <v>425</v>
      </c>
      <c r="K603" s="24">
        <v>6720620</v>
      </c>
      <c r="L603" s="24">
        <v>6720620</v>
      </c>
      <c r="M603" s="24">
        <v>0</v>
      </c>
      <c r="N603" s="24">
        <f t="shared" si="70"/>
        <v>6720620</v>
      </c>
      <c r="O603" s="24">
        <v>0</v>
      </c>
      <c r="P603" s="24">
        <v>560052</v>
      </c>
      <c r="Q603" s="24">
        <v>0</v>
      </c>
      <c r="R603" s="24">
        <v>2800260</v>
      </c>
      <c r="S603" s="24">
        <v>2800260</v>
      </c>
      <c r="T603" s="24">
        <v>0</v>
      </c>
      <c r="U603" s="24">
        <v>3360308</v>
      </c>
      <c r="V603" s="24">
        <v>0</v>
      </c>
      <c r="W603" s="24">
        <f t="shared" si="71"/>
        <v>3360308</v>
      </c>
      <c r="X603" s="25">
        <f t="shared" si="72"/>
        <v>0.41666691465965938</v>
      </c>
      <c r="Y603" s="25">
        <f t="shared" si="73"/>
        <v>0.41666691465965938</v>
      </c>
      <c r="Z603" s="25">
        <f t="shared" si="74"/>
        <v>8.3333382931931876E-2</v>
      </c>
      <c r="AA603" s="25">
        <f t="shared" si="75"/>
        <v>0.50000029759159126</v>
      </c>
    </row>
    <row r="604" spans="1:27" ht="16" customHeight="1" outlineLevel="2" x14ac:dyDescent="0.35">
      <c r="A604" s="21" t="s">
        <v>374</v>
      </c>
      <c r="B604" s="21" t="s">
        <v>317</v>
      </c>
      <c r="C604" s="21">
        <v>6</v>
      </c>
      <c r="D604" s="21" t="s">
        <v>311</v>
      </c>
      <c r="E604" s="21" t="s">
        <v>53</v>
      </c>
      <c r="F604" s="22" t="s">
        <v>34</v>
      </c>
      <c r="G604" s="21">
        <v>1320</v>
      </c>
      <c r="H604" s="21">
        <v>709300000</v>
      </c>
      <c r="I604" s="21">
        <v>0</v>
      </c>
      <c r="J604" s="23" t="s">
        <v>426</v>
      </c>
      <c r="K604" s="24">
        <v>19116155</v>
      </c>
      <c r="L604" s="24">
        <v>19116155</v>
      </c>
      <c r="M604" s="24">
        <v>0</v>
      </c>
      <c r="N604" s="24">
        <f t="shared" si="70"/>
        <v>19116155</v>
      </c>
      <c r="O604" s="24">
        <v>0</v>
      </c>
      <c r="P604" s="24">
        <v>1593013</v>
      </c>
      <c r="Q604" s="24">
        <v>0</v>
      </c>
      <c r="R604" s="24">
        <v>7965065</v>
      </c>
      <c r="S604" s="24">
        <v>7965065</v>
      </c>
      <c r="T604" s="24">
        <v>0</v>
      </c>
      <c r="U604" s="24">
        <v>9558077</v>
      </c>
      <c r="V604" s="24">
        <v>0</v>
      </c>
      <c r="W604" s="24">
        <f t="shared" si="71"/>
        <v>9558077</v>
      </c>
      <c r="X604" s="25">
        <f t="shared" si="72"/>
        <v>0.41666668846323962</v>
      </c>
      <c r="Y604" s="25">
        <f t="shared" si="73"/>
        <v>0.41666668846323962</v>
      </c>
      <c r="Z604" s="25">
        <f t="shared" si="74"/>
        <v>8.3333337692647919E-2</v>
      </c>
      <c r="AA604" s="25">
        <f t="shared" si="75"/>
        <v>0.50000002615588757</v>
      </c>
    </row>
    <row r="605" spans="1:27" ht="16" customHeight="1" outlineLevel="2" x14ac:dyDescent="0.35">
      <c r="A605" s="21" t="s">
        <v>374</v>
      </c>
      <c r="B605" s="21" t="s">
        <v>317</v>
      </c>
      <c r="C605" s="21">
        <v>6</v>
      </c>
      <c r="D605" s="21" t="s">
        <v>311</v>
      </c>
      <c r="E605" s="21" t="s">
        <v>119</v>
      </c>
      <c r="F605" s="22" t="s">
        <v>34</v>
      </c>
      <c r="G605" s="21">
        <v>1320</v>
      </c>
      <c r="H605" s="21">
        <v>709300000</v>
      </c>
      <c r="I605" s="21">
        <v>0</v>
      </c>
      <c r="J605" s="23" t="s">
        <v>427</v>
      </c>
      <c r="K605" s="24">
        <v>96813158</v>
      </c>
      <c r="L605" s="24">
        <v>96813158</v>
      </c>
      <c r="M605" s="24">
        <v>0</v>
      </c>
      <c r="N605" s="24">
        <f t="shared" si="70"/>
        <v>96813158</v>
      </c>
      <c r="O605" s="24">
        <v>0</v>
      </c>
      <c r="P605" s="24">
        <v>6915225</v>
      </c>
      <c r="Q605" s="24">
        <v>0</v>
      </c>
      <c r="R605" s="24">
        <v>41491350</v>
      </c>
      <c r="S605" s="24">
        <v>41491350</v>
      </c>
      <c r="T605" s="24">
        <v>0</v>
      </c>
      <c r="U605" s="24">
        <v>48406583</v>
      </c>
      <c r="V605" s="24">
        <v>0</v>
      </c>
      <c r="W605" s="24">
        <f t="shared" si="71"/>
        <v>48406583</v>
      </c>
      <c r="X605" s="25">
        <f t="shared" si="72"/>
        <v>0.42857139315711612</v>
      </c>
      <c r="Y605" s="25">
        <f t="shared" si="73"/>
        <v>0.42857139315711612</v>
      </c>
      <c r="Z605" s="25">
        <f t="shared" si="74"/>
        <v>7.1428565526186011E-2</v>
      </c>
      <c r="AA605" s="25">
        <f t="shared" si="75"/>
        <v>0.49999995868330216</v>
      </c>
    </row>
    <row r="606" spans="1:27" ht="16" customHeight="1" outlineLevel="2" x14ac:dyDescent="0.35">
      <c r="A606" s="21" t="s">
        <v>374</v>
      </c>
      <c r="B606" s="21" t="s">
        <v>317</v>
      </c>
      <c r="C606" s="21">
        <v>6</v>
      </c>
      <c r="D606" s="21" t="s">
        <v>167</v>
      </c>
      <c r="E606" s="21" t="s">
        <v>53</v>
      </c>
      <c r="F606" s="22" t="s">
        <v>34</v>
      </c>
      <c r="G606" s="21">
        <v>1320</v>
      </c>
      <c r="H606" s="21">
        <v>709300000</v>
      </c>
      <c r="I606" s="21">
        <v>0</v>
      </c>
      <c r="J606" s="23" t="s">
        <v>428</v>
      </c>
      <c r="K606" s="24">
        <v>888297412</v>
      </c>
      <c r="L606" s="24">
        <v>888297412</v>
      </c>
      <c r="M606" s="24">
        <v>0</v>
      </c>
      <c r="N606" s="24">
        <f t="shared" si="70"/>
        <v>888297412</v>
      </c>
      <c r="O606" s="24">
        <v>0</v>
      </c>
      <c r="P606" s="24">
        <v>94650951</v>
      </c>
      <c r="Q606" s="24">
        <v>0</v>
      </c>
      <c r="R606" s="24">
        <v>309432469</v>
      </c>
      <c r="S606" s="24">
        <v>309432469</v>
      </c>
      <c r="T606" s="24">
        <v>0</v>
      </c>
      <c r="U606" s="24">
        <v>484213992</v>
      </c>
      <c r="V606" s="24">
        <v>0</v>
      </c>
      <c r="W606" s="24">
        <f t="shared" si="71"/>
        <v>484213992</v>
      </c>
      <c r="X606" s="25">
        <f t="shared" si="72"/>
        <v>0.34834331927559414</v>
      </c>
      <c r="Y606" s="25">
        <f t="shared" si="73"/>
        <v>0.34834331927559414</v>
      </c>
      <c r="Z606" s="25">
        <f t="shared" si="74"/>
        <v>0.10655322161402402</v>
      </c>
      <c r="AA606" s="25">
        <f t="shared" si="75"/>
        <v>0.45489654088961817</v>
      </c>
    </row>
    <row r="607" spans="1:27" ht="16" customHeight="1" outlineLevel="2" x14ac:dyDescent="0.35">
      <c r="A607" s="21" t="s">
        <v>374</v>
      </c>
      <c r="B607" s="21" t="s">
        <v>317</v>
      </c>
      <c r="C607" s="21">
        <v>6</v>
      </c>
      <c r="D607" s="21" t="s">
        <v>167</v>
      </c>
      <c r="E607" s="21" t="s">
        <v>119</v>
      </c>
      <c r="F607" s="22" t="s">
        <v>34</v>
      </c>
      <c r="G607" s="21">
        <v>1320</v>
      </c>
      <c r="H607" s="21">
        <v>709300000</v>
      </c>
      <c r="I607" s="21">
        <v>0</v>
      </c>
      <c r="J607" s="23" t="s">
        <v>429</v>
      </c>
      <c r="K607" s="24">
        <v>1739496285</v>
      </c>
      <c r="L607" s="24">
        <v>1739496285</v>
      </c>
      <c r="M607" s="24">
        <v>0</v>
      </c>
      <c r="N607" s="24">
        <f t="shared" si="70"/>
        <v>1739496285</v>
      </c>
      <c r="O607" s="24">
        <v>0</v>
      </c>
      <c r="P607" s="24">
        <v>248499468</v>
      </c>
      <c r="Q607" s="24">
        <v>0</v>
      </c>
      <c r="R607" s="24">
        <v>621248670</v>
      </c>
      <c r="S607" s="24">
        <v>621248670</v>
      </c>
      <c r="T607" s="24">
        <v>0</v>
      </c>
      <c r="U607" s="24">
        <v>869748147</v>
      </c>
      <c r="V607" s="24">
        <v>0</v>
      </c>
      <c r="W607" s="24">
        <f t="shared" si="71"/>
        <v>869748147</v>
      </c>
      <c r="X607" s="25">
        <f t="shared" si="72"/>
        <v>0.35714285529503159</v>
      </c>
      <c r="Y607" s="25">
        <f t="shared" si="73"/>
        <v>0.35714285529503159</v>
      </c>
      <c r="Z607" s="25">
        <f t="shared" si="74"/>
        <v>0.14285714211801262</v>
      </c>
      <c r="AA607" s="25">
        <f t="shared" si="75"/>
        <v>0.49999999741304424</v>
      </c>
    </row>
    <row r="608" spans="1:27" ht="16" customHeight="1" outlineLevel="2" x14ac:dyDescent="0.35">
      <c r="A608" s="21" t="s">
        <v>374</v>
      </c>
      <c r="B608" s="21" t="s">
        <v>317</v>
      </c>
      <c r="C608" s="21">
        <v>6</v>
      </c>
      <c r="D608" s="21" t="s">
        <v>167</v>
      </c>
      <c r="E608" s="21" t="s">
        <v>121</v>
      </c>
      <c r="F608" s="22" t="s">
        <v>34</v>
      </c>
      <c r="G608" s="21">
        <v>1320</v>
      </c>
      <c r="H608" s="21">
        <v>709300000</v>
      </c>
      <c r="I608" s="21">
        <v>0</v>
      </c>
      <c r="J608" s="23" t="s">
        <v>430</v>
      </c>
      <c r="K608" s="24">
        <v>82767240</v>
      </c>
      <c r="L608" s="24">
        <v>82767240</v>
      </c>
      <c r="M608" s="24">
        <v>0</v>
      </c>
      <c r="N608" s="24">
        <f t="shared" si="70"/>
        <v>82767240</v>
      </c>
      <c r="O608" s="24">
        <v>0</v>
      </c>
      <c r="P608" s="24">
        <v>13420090.960000001</v>
      </c>
      <c r="Q608" s="24">
        <v>0</v>
      </c>
      <c r="R608" s="24">
        <v>27963529.039999999</v>
      </c>
      <c r="S608" s="24">
        <v>27963529.039999999</v>
      </c>
      <c r="T608" s="24">
        <v>0</v>
      </c>
      <c r="U608" s="24">
        <v>41383620</v>
      </c>
      <c r="V608" s="24">
        <v>0</v>
      </c>
      <c r="W608" s="24">
        <f t="shared" si="71"/>
        <v>41383620</v>
      </c>
      <c r="X608" s="25">
        <f t="shared" si="72"/>
        <v>0.3378574547127583</v>
      </c>
      <c r="Y608" s="25">
        <f t="shared" si="73"/>
        <v>0.3378574547127583</v>
      </c>
      <c r="Z608" s="25">
        <f t="shared" si="74"/>
        <v>0.16214254528724167</v>
      </c>
      <c r="AA608" s="25">
        <f t="shared" si="75"/>
        <v>0.5</v>
      </c>
    </row>
    <row r="609" spans="1:27" ht="16" customHeight="1" outlineLevel="2" x14ac:dyDescent="0.35">
      <c r="A609" s="21" t="s">
        <v>374</v>
      </c>
      <c r="B609" s="21" t="s">
        <v>317</v>
      </c>
      <c r="C609" s="21">
        <v>6</v>
      </c>
      <c r="D609" s="21" t="s">
        <v>167</v>
      </c>
      <c r="E609" s="21" t="s">
        <v>420</v>
      </c>
      <c r="F609" s="22" t="s">
        <v>34</v>
      </c>
      <c r="G609" s="21">
        <v>1320</v>
      </c>
      <c r="H609" s="21">
        <v>709300000</v>
      </c>
      <c r="I609" s="21">
        <v>0</v>
      </c>
      <c r="J609" s="23" t="s">
        <v>431</v>
      </c>
      <c r="K609" s="24">
        <v>1874587</v>
      </c>
      <c r="L609" s="24">
        <v>1874587</v>
      </c>
      <c r="M609" s="24">
        <v>0</v>
      </c>
      <c r="N609" s="24">
        <f t="shared" si="70"/>
        <v>1874587</v>
      </c>
      <c r="O609" s="24">
        <v>0</v>
      </c>
      <c r="P609" s="24">
        <v>303952.81</v>
      </c>
      <c r="Q609" s="24">
        <v>0</v>
      </c>
      <c r="R609" s="24">
        <v>633343.18999999994</v>
      </c>
      <c r="S609" s="24">
        <v>633343.18999999994</v>
      </c>
      <c r="T609" s="24">
        <v>0</v>
      </c>
      <c r="U609" s="24">
        <v>937291</v>
      </c>
      <c r="V609" s="24">
        <v>0</v>
      </c>
      <c r="W609" s="24">
        <f t="shared" si="71"/>
        <v>937291</v>
      </c>
      <c r="X609" s="25">
        <f t="shared" si="72"/>
        <v>0.33785745340173595</v>
      </c>
      <c r="Y609" s="25">
        <f t="shared" si="73"/>
        <v>0.33785745340173595</v>
      </c>
      <c r="Z609" s="25">
        <f t="shared" si="74"/>
        <v>0.16214388022535098</v>
      </c>
      <c r="AA609" s="25">
        <f t="shared" si="75"/>
        <v>0.50000133362708699</v>
      </c>
    </row>
    <row r="610" spans="1:27" ht="16" customHeight="1" outlineLevel="2" x14ac:dyDescent="0.35">
      <c r="A610" s="21" t="s">
        <v>374</v>
      </c>
      <c r="B610" s="21" t="s">
        <v>317</v>
      </c>
      <c r="C610" s="21">
        <v>6</v>
      </c>
      <c r="D610" s="21" t="s">
        <v>384</v>
      </c>
      <c r="E610" s="21" t="s">
        <v>33</v>
      </c>
      <c r="F610" s="22" t="s">
        <v>34</v>
      </c>
      <c r="G610" s="21">
        <v>1320</v>
      </c>
      <c r="H610" s="21">
        <v>709300000</v>
      </c>
      <c r="I610" s="21">
        <v>0</v>
      </c>
      <c r="J610" s="23" t="s">
        <v>385</v>
      </c>
      <c r="K610" s="24">
        <v>1232000</v>
      </c>
      <c r="L610" s="24">
        <v>1232000</v>
      </c>
      <c r="M610" s="24">
        <v>0</v>
      </c>
      <c r="N610" s="24">
        <f t="shared" si="70"/>
        <v>1232000</v>
      </c>
      <c r="O610" s="24">
        <v>0</v>
      </c>
      <c r="P610" s="24">
        <v>346918.86</v>
      </c>
      <c r="Q610" s="24">
        <v>0</v>
      </c>
      <c r="R610" s="24">
        <v>269081.14</v>
      </c>
      <c r="S610" s="24">
        <v>269081.14</v>
      </c>
      <c r="T610" s="24">
        <v>0</v>
      </c>
      <c r="U610" s="24">
        <v>616000</v>
      </c>
      <c r="V610" s="24">
        <v>0</v>
      </c>
      <c r="W610" s="24">
        <f t="shared" si="71"/>
        <v>616000</v>
      </c>
      <c r="X610" s="25">
        <f t="shared" si="72"/>
        <v>0.21841001623376624</v>
      </c>
      <c r="Y610" s="25">
        <f t="shared" si="73"/>
        <v>0.21841001623376624</v>
      </c>
      <c r="Z610" s="25">
        <f t="shared" si="74"/>
        <v>0.28158998376623373</v>
      </c>
      <c r="AA610" s="25">
        <f t="shared" si="75"/>
        <v>0.5</v>
      </c>
    </row>
    <row r="611" spans="1:27" ht="16" customHeight="1" outlineLevel="2" x14ac:dyDescent="0.35">
      <c r="A611" s="21" t="s">
        <v>374</v>
      </c>
      <c r="B611" s="21" t="s">
        <v>441</v>
      </c>
      <c r="C611" s="21">
        <v>6</v>
      </c>
      <c r="D611" s="21" t="s">
        <v>117</v>
      </c>
      <c r="E611" s="21" t="s">
        <v>53</v>
      </c>
      <c r="F611" s="22" t="s">
        <v>34</v>
      </c>
      <c r="G611" s="21">
        <v>1310</v>
      </c>
      <c r="H611" s="21">
        <v>709500000</v>
      </c>
      <c r="I611" s="21">
        <v>0</v>
      </c>
      <c r="J611" s="23" t="s">
        <v>118</v>
      </c>
      <c r="K611" s="24">
        <v>145415611</v>
      </c>
      <c r="L611" s="24">
        <v>145415611</v>
      </c>
      <c r="M611" s="24">
        <v>0</v>
      </c>
      <c r="N611" s="24">
        <f t="shared" si="70"/>
        <v>145415611</v>
      </c>
      <c r="O611" s="24">
        <v>0</v>
      </c>
      <c r="P611" s="24">
        <v>107596984.67</v>
      </c>
      <c r="Q611" s="24">
        <v>0</v>
      </c>
      <c r="R611" s="24">
        <v>37818626.329999998</v>
      </c>
      <c r="S611" s="24">
        <v>37818626.329999998</v>
      </c>
      <c r="T611" s="24">
        <v>0</v>
      </c>
      <c r="U611" s="24">
        <v>0</v>
      </c>
      <c r="V611" s="24">
        <v>0</v>
      </c>
      <c r="W611" s="24">
        <f t="shared" si="71"/>
        <v>0</v>
      </c>
      <c r="X611" s="25">
        <f t="shared" si="72"/>
        <v>0.26007267080836322</v>
      </c>
      <c r="Y611" s="25">
        <f t="shared" si="73"/>
        <v>0.26007267080836322</v>
      </c>
      <c r="Z611" s="25">
        <f t="shared" si="74"/>
        <v>0.73992732919163684</v>
      </c>
      <c r="AA611" s="25">
        <f t="shared" si="75"/>
        <v>1</v>
      </c>
    </row>
    <row r="612" spans="1:27" ht="16" customHeight="1" outlineLevel="2" x14ac:dyDescent="0.35">
      <c r="A612" s="21" t="s">
        <v>374</v>
      </c>
      <c r="B612" s="21" t="s">
        <v>441</v>
      </c>
      <c r="C612" s="21">
        <v>6</v>
      </c>
      <c r="D612" s="21" t="s">
        <v>117</v>
      </c>
      <c r="E612" s="21" t="s">
        <v>442</v>
      </c>
      <c r="F612" s="22" t="s">
        <v>34</v>
      </c>
      <c r="G612" s="21">
        <v>1310</v>
      </c>
      <c r="H612" s="21">
        <v>709500000</v>
      </c>
      <c r="I612" s="21">
        <v>0</v>
      </c>
      <c r="J612" s="23" t="s">
        <v>443</v>
      </c>
      <c r="K612" s="24">
        <v>263994208</v>
      </c>
      <c r="L612" s="24">
        <v>263994208</v>
      </c>
      <c r="M612" s="24">
        <v>0</v>
      </c>
      <c r="N612" s="24">
        <f t="shared" ref="N612:N629" si="76">$L612</f>
        <v>263994208</v>
      </c>
      <c r="O612" s="24">
        <v>0</v>
      </c>
      <c r="P612" s="24">
        <v>127963775</v>
      </c>
      <c r="Q612" s="24">
        <v>0</v>
      </c>
      <c r="R612" s="24">
        <v>4033333</v>
      </c>
      <c r="S612" s="24">
        <v>4033333</v>
      </c>
      <c r="T612" s="24">
        <v>0</v>
      </c>
      <c r="U612" s="24">
        <v>131997100</v>
      </c>
      <c r="V612" s="24">
        <v>0</v>
      </c>
      <c r="W612" s="24">
        <f t="shared" ref="W612:W629" si="77">$N612-($O612+$P612+$Q612+$R612+$V612)</f>
        <v>131997100</v>
      </c>
      <c r="X612" s="25">
        <f t="shared" si="72"/>
        <v>1.527811170766292E-2</v>
      </c>
      <c r="Y612" s="25">
        <f t="shared" si="73"/>
        <v>1.527811170766292E-2</v>
      </c>
      <c r="Z612" s="25">
        <f t="shared" si="74"/>
        <v>0.48472190344418464</v>
      </c>
      <c r="AA612" s="25">
        <f t="shared" si="75"/>
        <v>0.50000001515184755</v>
      </c>
    </row>
    <row r="613" spans="1:27" ht="16" customHeight="1" outlineLevel="2" x14ac:dyDescent="0.35">
      <c r="A613" s="21" t="s">
        <v>374</v>
      </c>
      <c r="B613" s="21" t="s">
        <v>441</v>
      </c>
      <c r="C613" s="21">
        <v>6</v>
      </c>
      <c r="D613" s="21" t="s">
        <v>117</v>
      </c>
      <c r="E613" s="21" t="s">
        <v>119</v>
      </c>
      <c r="F613" s="22" t="s">
        <v>34</v>
      </c>
      <c r="G613" s="21">
        <v>1310</v>
      </c>
      <c r="H613" s="21">
        <v>709500000</v>
      </c>
      <c r="I613" s="21">
        <v>0</v>
      </c>
      <c r="J613" s="23" t="s">
        <v>120</v>
      </c>
      <c r="K613" s="24">
        <v>319610889</v>
      </c>
      <c r="L613" s="24">
        <v>319610889</v>
      </c>
      <c r="M613" s="24">
        <v>0</v>
      </c>
      <c r="N613" s="24">
        <f t="shared" si="76"/>
        <v>319610889</v>
      </c>
      <c r="O613" s="24">
        <v>0</v>
      </c>
      <c r="P613" s="24">
        <v>174665637.97999999</v>
      </c>
      <c r="Q613" s="24">
        <v>0</v>
      </c>
      <c r="R613" s="24">
        <v>144945251.02000001</v>
      </c>
      <c r="S613" s="24">
        <v>144945251.02000001</v>
      </c>
      <c r="T613" s="24">
        <v>0</v>
      </c>
      <c r="U613" s="24">
        <v>0</v>
      </c>
      <c r="V613" s="24">
        <v>0</v>
      </c>
      <c r="W613" s="24">
        <f t="shared" si="77"/>
        <v>0</v>
      </c>
      <c r="X613" s="25">
        <f t="shared" si="72"/>
        <v>0.45350535919944834</v>
      </c>
      <c r="Y613" s="25">
        <f t="shared" si="73"/>
        <v>0.45350535919944834</v>
      </c>
      <c r="Z613" s="25">
        <f t="shared" si="74"/>
        <v>0.54649464080055166</v>
      </c>
      <c r="AA613" s="25">
        <f t="shared" si="75"/>
        <v>1</v>
      </c>
    </row>
    <row r="614" spans="1:27" ht="16" customHeight="1" outlineLevel="2" x14ac:dyDescent="0.35">
      <c r="A614" s="21" t="s">
        <v>374</v>
      </c>
      <c r="B614" s="21" t="s">
        <v>441</v>
      </c>
      <c r="C614" s="21">
        <v>6</v>
      </c>
      <c r="D614" s="21" t="s">
        <v>117</v>
      </c>
      <c r="E614" s="21" t="s">
        <v>121</v>
      </c>
      <c r="F614" s="22" t="s">
        <v>34</v>
      </c>
      <c r="G614" s="21">
        <v>1310</v>
      </c>
      <c r="H614" s="21">
        <v>709500000</v>
      </c>
      <c r="I614" s="21">
        <v>0</v>
      </c>
      <c r="J614" s="23" t="s">
        <v>380</v>
      </c>
      <c r="K614" s="24">
        <v>2049888950</v>
      </c>
      <c r="L614" s="24">
        <v>2049888950</v>
      </c>
      <c r="M614" s="24">
        <v>0</v>
      </c>
      <c r="N614" s="24">
        <f t="shared" si="76"/>
        <v>2049888950</v>
      </c>
      <c r="O614" s="24">
        <v>0</v>
      </c>
      <c r="P614" s="24">
        <v>957800974.38999999</v>
      </c>
      <c r="Q614" s="24">
        <v>0</v>
      </c>
      <c r="R614" s="24">
        <v>1092087975.6099999</v>
      </c>
      <c r="S614" s="24">
        <v>1092087975.6099999</v>
      </c>
      <c r="T614" s="24">
        <v>0</v>
      </c>
      <c r="U614" s="24">
        <v>0</v>
      </c>
      <c r="V614" s="24">
        <v>0</v>
      </c>
      <c r="W614" s="24">
        <f t="shared" si="77"/>
        <v>0</v>
      </c>
      <c r="X614" s="25">
        <f t="shared" si="72"/>
        <v>0.53275470147297488</v>
      </c>
      <c r="Y614" s="25">
        <f t="shared" si="73"/>
        <v>0.53275470147297488</v>
      </c>
      <c r="Z614" s="25">
        <f t="shared" si="74"/>
        <v>0.46724529852702507</v>
      </c>
      <c r="AA614" s="25">
        <f t="shared" si="75"/>
        <v>1</v>
      </c>
    </row>
    <row r="615" spans="1:27" ht="16" customHeight="1" outlineLevel="2" x14ac:dyDescent="0.35">
      <c r="A615" s="21" t="s">
        <v>374</v>
      </c>
      <c r="B615" s="21" t="s">
        <v>441</v>
      </c>
      <c r="C615" s="21">
        <v>6</v>
      </c>
      <c r="D615" s="21" t="s">
        <v>117</v>
      </c>
      <c r="E615" s="21" t="s">
        <v>381</v>
      </c>
      <c r="F615" s="22" t="s">
        <v>34</v>
      </c>
      <c r="G615" s="21">
        <v>1310</v>
      </c>
      <c r="H615" s="21">
        <v>709500000</v>
      </c>
      <c r="I615" s="21">
        <v>0</v>
      </c>
      <c r="J615" s="23" t="s">
        <v>444</v>
      </c>
      <c r="K615" s="24">
        <v>8396528</v>
      </c>
      <c r="L615" s="24">
        <v>8396528</v>
      </c>
      <c r="M615" s="24">
        <v>0</v>
      </c>
      <c r="N615" s="24">
        <f t="shared" si="76"/>
        <v>8396528</v>
      </c>
      <c r="O615" s="24">
        <v>0</v>
      </c>
      <c r="P615" s="24">
        <v>1399422</v>
      </c>
      <c r="Q615" s="24">
        <v>0</v>
      </c>
      <c r="R615" s="24">
        <v>2798844</v>
      </c>
      <c r="S615" s="24">
        <v>2798844</v>
      </c>
      <c r="T615" s="24">
        <v>0</v>
      </c>
      <c r="U615" s="24">
        <v>4198262</v>
      </c>
      <c r="V615" s="24">
        <v>0</v>
      </c>
      <c r="W615" s="24">
        <f t="shared" si="77"/>
        <v>4198262</v>
      </c>
      <c r="X615" s="25">
        <f t="shared" si="72"/>
        <v>0.33333349212912766</v>
      </c>
      <c r="Y615" s="25">
        <f t="shared" si="73"/>
        <v>0.33333349212912766</v>
      </c>
      <c r="Z615" s="25">
        <f t="shared" si="74"/>
        <v>0.16666674606456383</v>
      </c>
      <c r="AA615" s="25">
        <f t="shared" si="75"/>
        <v>0.50000023819369144</v>
      </c>
    </row>
    <row r="616" spans="1:27" ht="16" customHeight="1" outlineLevel="2" x14ac:dyDescent="0.35">
      <c r="A616" s="21" t="s">
        <v>374</v>
      </c>
      <c r="B616" s="21" t="s">
        <v>441</v>
      </c>
      <c r="C616" s="21">
        <v>6</v>
      </c>
      <c r="D616" s="21" t="s">
        <v>117</v>
      </c>
      <c r="E616" s="21" t="s">
        <v>389</v>
      </c>
      <c r="F616" s="22" t="s">
        <v>34</v>
      </c>
      <c r="G616" s="21">
        <v>1310</v>
      </c>
      <c r="H616" s="21">
        <v>709500000</v>
      </c>
      <c r="I616" s="21">
        <v>0</v>
      </c>
      <c r="J616" s="23" t="s">
        <v>445</v>
      </c>
      <c r="K616" s="24">
        <v>23647783</v>
      </c>
      <c r="L616" s="24">
        <v>23647783</v>
      </c>
      <c r="M616" s="24">
        <v>0</v>
      </c>
      <c r="N616" s="24">
        <f t="shared" si="76"/>
        <v>23647783</v>
      </c>
      <c r="O616" s="24">
        <v>0</v>
      </c>
      <c r="P616" s="24">
        <v>3834314.23</v>
      </c>
      <c r="Q616" s="24">
        <v>0</v>
      </c>
      <c r="R616" s="24">
        <v>7989579.7699999996</v>
      </c>
      <c r="S616" s="24">
        <v>7989579.7699999996</v>
      </c>
      <c r="T616" s="24">
        <v>0</v>
      </c>
      <c r="U616" s="24">
        <v>11823889</v>
      </c>
      <c r="V616" s="24">
        <v>0</v>
      </c>
      <c r="W616" s="24">
        <f t="shared" si="77"/>
        <v>11823889</v>
      </c>
      <c r="X616" s="25">
        <f t="shared" si="72"/>
        <v>0.33785745454447036</v>
      </c>
      <c r="Y616" s="25">
        <f t="shared" si="73"/>
        <v>0.33785745454447036</v>
      </c>
      <c r="Z616" s="25">
        <f t="shared" si="74"/>
        <v>0.16214265117368507</v>
      </c>
      <c r="AA616" s="25">
        <f t="shared" si="75"/>
        <v>0.50000010571815545</v>
      </c>
    </row>
    <row r="617" spans="1:27" ht="16" customHeight="1" outlineLevel="2" x14ac:dyDescent="0.35">
      <c r="A617" s="21" t="s">
        <v>374</v>
      </c>
      <c r="B617" s="21" t="s">
        <v>441</v>
      </c>
      <c r="C617" s="21">
        <v>6</v>
      </c>
      <c r="D617" s="21" t="s">
        <v>117</v>
      </c>
      <c r="E617" s="21" t="s">
        <v>127</v>
      </c>
      <c r="F617" s="22" t="s">
        <v>34</v>
      </c>
      <c r="G617" s="21">
        <v>1310</v>
      </c>
      <c r="H617" s="21">
        <v>709500000</v>
      </c>
      <c r="I617" s="21">
        <v>0</v>
      </c>
      <c r="J617" s="23" t="s">
        <v>446</v>
      </c>
      <c r="K617" s="24">
        <v>535596</v>
      </c>
      <c r="L617" s="24">
        <v>535596</v>
      </c>
      <c r="M617" s="24">
        <v>0</v>
      </c>
      <c r="N617" s="24">
        <f t="shared" si="76"/>
        <v>535596</v>
      </c>
      <c r="O617" s="24">
        <v>0</v>
      </c>
      <c r="P617" s="24">
        <v>86842.9</v>
      </c>
      <c r="Q617" s="24">
        <v>0</v>
      </c>
      <c r="R617" s="24">
        <v>180955.1</v>
      </c>
      <c r="S617" s="24">
        <v>180955.1</v>
      </c>
      <c r="T617" s="24">
        <v>0</v>
      </c>
      <c r="U617" s="24">
        <v>267798</v>
      </c>
      <c r="V617" s="24">
        <v>0</v>
      </c>
      <c r="W617" s="24">
        <f t="shared" si="77"/>
        <v>267798</v>
      </c>
      <c r="X617" s="25">
        <f t="shared" si="72"/>
        <v>0.3378574522587921</v>
      </c>
      <c r="Y617" s="25">
        <f t="shared" si="73"/>
        <v>0.3378574522587921</v>
      </c>
      <c r="Z617" s="25">
        <f t="shared" si="74"/>
        <v>0.16214254774120793</v>
      </c>
      <c r="AA617" s="25">
        <f t="shared" si="75"/>
        <v>0.5</v>
      </c>
    </row>
    <row r="618" spans="1:27" ht="16" customHeight="1" outlineLevel="2" x14ac:dyDescent="0.35">
      <c r="A618" s="21" t="s">
        <v>374</v>
      </c>
      <c r="B618" s="21" t="s">
        <v>441</v>
      </c>
      <c r="C618" s="21">
        <v>6</v>
      </c>
      <c r="D618" s="21" t="s">
        <v>165</v>
      </c>
      <c r="E618" s="21" t="s">
        <v>33</v>
      </c>
      <c r="F618" s="22" t="s">
        <v>34</v>
      </c>
      <c r="G618" s="21">
        <v>1320</v>
      </c>
      <c r="H618" s="21">
        <v>709500000</v>
      </c>
      <c r="I618" s="21">
        <v>0</v>
      </c>
      <c r="J618" s="23" t="s">
        <v>166</v>
      </c>
      <c r="K618" s="24">
        <v>69374904</v>
      </c>
      <c r="L618" s="24">
        <v>99374904</v>
      </c>
      <c r="M618" s="24">
        <v>0</v>
      </c>
      <c r="N618" s="24">
        <f t="shared" si="76"/>
        <v>99374904</v>
      </c>
      <c r="O618" s="24">
        <v>0</v>
      </c>
      <c r="P618" s="24">
        <v>0</v>
      </c>
      <c r="Q618" s="24">
        <v>0</v>
      </c>
      <c r="R618" s="24">
        <v>49976453.590000004</v>
      </c>
      <c r="S618" s="24">
        <v>49976453.590000004</v>
      </c>
      <c r="T618" s="24">
        <v>49398450.409999996</v>
      </c>
      <c r="U618" s="24">
        <v>49398450.409999996</v>
      </c>
      <c r="V618" s="24">
        <v>0</v>
      </c>
      <c r="W618" s="24">
        <f t="shared" si="77"/>
        <v>49398450.409999996</v>
      </c>
      <c r="X618" s="25">
        <f t="shared" si="72"/>
        <v>0.50290819491005501</v>
      </c>
      <c r="Y618" s="25">
        <f t="shared" si="73"/>
        <v>0.50290819491005501</v>
      </c>
      <c r="Z618" s="25">
        <f t="shared" si="74"/>
        <v>0</v>
      </c>
      <c r="AA618" s="25">
        <f t="shared" si="75"/>
        <v>0.50290819491005501</v>
      </c>
    </row>
    <row r="619" spans="1:27" ht="16" customHeight="1" outlineLevel="2" x14ac:dyDescent="0.35">
      <c r="A619" s="21" t="s">
        <v>374</v>
      </c>
      <c r="B619" s="21" t="s">
        <v>441</v>
      </c>
      <c r="C619" s="21">
        <v>6</v>
      </c>
      <c r="D619" s="21" t="s">
        <v>309</v>
      </c>
      <c r="E619" s="21" t="s">
        <v>119</v>
      </c>
      <c r="F619" s="22" t="s">
        <v>34</v>
      </c>
      <c r="G619" s="21">
        <v>1320</v>
      </c>
      <c r="H619" s="21">
        <v>709500000</v>
      </c>
      <c r="I619" s="21">
        <v>0</v>
      </c>
      <c r="J619" s="23" t="s">
        <v>447</v>
      </c>
      <c r="K619" s="24">
        <v>173000000</v>
      </c>
      <c r="L619" s="24">
        <v>173000000</v>
      </c>
      <c r="M619" s="24">
        <v>0</v>
      </c>
      <c r="N619" s="24">
        <f t="shared" si="76"/>
        <v>173000000</v>
      </c>
      <c r="O619" s="24">
        <v>0</v>
      </c>
      <c r="P619" s="24">
        <v>19165204.890000001</v>
      </c>
      <c r="Q619" s="24">
        <v>0</v>
      </c>
      <c r="R619" s="24">
        <v>67334797.109999999</v>
      </c>
      <c r="S619" s="24">
        <v>67334797.109999999</v>
      </c>
      <c r="T619" s="24">
        <v>0</v>
      </c>
      <c r="U619" s="24">
        <v>86499998</v>
      </c>
      <c r="V619" s="24">
        <v>0</v>
      </c>
      <c r="W619" s="24">
        <f t="shared" si="77"/>
        <v>86499998</v>
      </c>
      <c r="X619" s="25">
        <f t="shared" si="72"/>
        <v>0.38921848040462426</v>
      </c>
      <c r="Y619" s="25">
        <f t="shared" si="73"/>
        <v>0.38921848040462426</v>
      </c>
      <c r="Z619" s="25">
        <f t="shared" si="74"/>
        <v>0.11078153115606937</v>
      </c>
      <c r="AA619" s="25">
        <f t="shared" si="75"/>
        <v>0.50000001156069362</v>
      </c>
    </row>
    <row r="620" spans="1:27" ht="16" customHeight="1" outlineLevel="2" x14ac:dyDescent="0.35">
      <c r="A620" s="21" t="s">
        <v>374</v>
      </c>
      <c r="B620" s="21" t="s">
        <v>441</v>
      </c>
      <c r="C620" s="21">
        <v>6</v>
      </c>
      <c r="D620" s="21" t="s">
        <v>167</v>
      </c>
      <c r="E620" s="21" t="s">
        <v>119</v>
      </c>
      <c r="F620" s="22" t="s">
        <v>34</v>
      </c>
      <c r="G620" s="21">
        <v>1320</v>
      </c>
      <c r="H620" s="21">
        <v>709500000</v>
      </c>
      <c r="I620" s="21">
        <v>0</v>
      </c>
      <c r="J620" s="23" t="s">
        <v>448</v>
      </c>
      <c r="K620" s="24">
        <v>74100000</v>
      </c>
      <c r="L620" s="24">
        <v>74100000</v>
      </c>
      <c r="M620" s="24">
        <v>0</v>
      </c>
      <c r="N620" s="24">
        <f t="shared" si="76"/>
        <v>74100000</v>
      </c>
      <c r="O620" s="24">
        <v>0</v>
      </c>
      <c r="P620" s="24">
        <v>8208910.5999999996</v>
      </c>
      <c r="Q620" s="24">
        <v>0</v>
      </c>
      <c r="R620" s="24">
        <v>28841089.399999999</v>
      </c>
      <c r="S620" s="24">
        <v>28841089.399999999</v>
      </c>
      <c r="T620" s="24">
        <v>0</v>
      </c>
      <c r="U620" s="24">
        <v>37050000</v>
      </c>
      <c r="V620" s="24">
        <v>0</v>
      </c>
      <c r="W620" s="24">
        <f t="shared" si="77"/>
        <v>37050000</v>
      </c>
      <c r="X620" s="25">
        <f t="shared" si="72"/>
        <v>0.38921848043184881</v>
      </c>
      <c r="Y620" s="25">
        <f t="shared" si="73"/>
        <v>0.38921848043184881</v>
      </c>
      <c r="Z620" s="25">
        <f t="shared" si="74"/>
        <v>0.11078151956815115</v>
      </c>
      <c r="AA620" s="25">
        <f t="shared" si="75"/>
        <v>0.49999999999999994</v>
      </c>
    </row>
    <row r="621" spans="1:27" ht="16" customHeight="1" outlineLevel="2" x14ac:dyDescent="0.35">
      <c r="A621" s="21" t="s">
        <v>374</v>
      </c>
      <c r="B621" s="21" t="s">
        <v>441</v>
      </c>
      <c r="C621" s="21">
        <v>6</v>
      </c>
      <c r="D621" s="21" t="s">
        <v>384</v>
      </c>
      <c r="E621" s="21" t="s">
        <v>33</v>
      </c>
      <c r="F621" s="22" t="s">
        <v>34</v>
      </c>
      <c r="G621" s="21">
        <v>1320</v>
      </c>
      <c r="H621" s="21">
        <v>709500000</v>
      </c>
      <c r="I621" s="21">
        <v>0</v>
      </c>
      <c r="J621" s="23" t="s">
        <v>385</v>
      </c>
      <c r="K621" s="24">
        <v>528000</v>
      </c>
      <c r="L621" s="24">
        <v>528000</v>
      </c>
      <c r="M621" s="24">
        <v>0</v>
      </c>
      <c r="N621" s="24">
        <f t="shared" si="76"/>
        <v>528000</v>
      </c>
      <c r="O621" s="24">
        <v>0</v>
      </c>
      <c r="P621" s="24">
        <v>264000</v>
      </c>
      <c r="Q621" s="24">
        <v>0</v>
      </c>
      <c r="R621" s="24">
        <v>0</v>
      </c>
      <c r="S621" s="24">
        <v>0</v>
      </c>
      <c r="T621" s="24">
        <v>0</v>
      </c>
      <c r="U621" s="24">
        <v>264000</v>
      </c>
      <c r="V621" s="24">
        <v>0</v>
      </c>
      <c r="W621" s="24">
        <f t="shared" si="77"/>
        <v>264000</v>
      </c>
      <c r="X621" s="25">
        <f t="shared" si="72"/>
        <v>0</v>
      </c>
      <c r="Y621" s="25">
        <f t="shared" si="73"/>
        <v>0</v>
      </c>
      <c r="Z621" s="25">
        <f t="shared" si="74"/>
        <v>0.5</v>
      </c>
      <c r="AA621" s="25">
        <f t="shared" si="75"/>
        <v>0.5</v>
      </c>
    </row>
    <row r="622" spans="1:27" ht="16" customHeight="1" outlineLevel="2" x14ac:dyDescent="0.35">
      <c r="A622" s="21" t="s">
        <v>374</v>
      </c>
      <c r="B622" s="21" t="s">
        <v>450</v>
      </c>
      <c r="C622" s="21">
        <v>6</v>
      </c>
      <c r="D622" s="21" t="s">
        <v>117</v>
      </c>
      <c r="E622" s="21" t="s">
        <v>53</v>
      </c>
      <c r="F622" s="22" t="s">
        <v>34</v>
      </c>
      <c r="G622" s="21">
        <v>1310</v>
      </c>
      <c r="H622" s="21">
        <v>709500000</v>
      </c>
      <c r="I622" s="21">
        <v>0</v>
      </c>
      <c r="J622" s="23" t="s">
        <v>118</v>
      </c>
      <c r="K622" s="24">
        <v>82114585</v>
      </c>
      <c r="L622" s="24">
        <v>82114585</v>
      </c>
      <c r="M622" s="24">
        <v>0</v>
      </c>
      <c r="N622" s="24">
        <f t="shared" si="76"/>
        <v>82114585</v>
      </c>
      <c r="O622" s="24">
        <v>0</v>
      </c>
      <c r="P622" s="24">
        <v>65523103.049999997</v>
      </c>
      <c r="Q622" s="24">
        <v>0</v>
      </c>
      <c r="R622" s="24">
        <v>16591481.949999999</v>
      </c>
      <c r="S622" s="24">
        <v>16591481.949999999</v>
      </c>
      <c r="T622" s="24">
        <v>0</v>
      </c>
      <c r="U622" s="24">
        <v>0</v>
      </c>
      <c r="V622" s="24">
        <v>0</v>
      </c>
      <c r="W622" s="24">
        <f t="shared" si="77"/>
        <v>0</v>
      </c>
      <c r="X622" s="25">
        <f t="shared" si="72"/>
        <v>0.20205280158208191</v>
      </c>
      <c r="Y622" s="25">
        <f t="shared" si="73"/>
        <v>0.20205280158208191</v>
      </c>
      <c r="Z622" s="25">
        <f t="shared" si="74"/>
        <v>0.79794719841791806</v>
      </c>
      <c r="AA622" s="25">
        <f t="shared" si="75"/>
        <v>1</v>
      </c>
    </row>
    <row r="623" spans="1:27" ht="16" customHeight="1" outlineLevel="2" x14ac:dyDescent="0.35">
      <c r="A623" s="21" t="s">
        <v>374</v>
      </c>
      <c r="B623" s="21" t="s">
        <v>450</v>
      </c>
      <c r="C623" s="21">
        <v>6</v>
      </c>
      <c r="D623" s="21" t="s">
        <v>117</v>
      </c>
      <c r="E623" s="21" t="s">
        <v>119</v>
      </c>
      <c r="F623" s="22" t="s">
        <v>34</v>
      </c>
      <c r="G623" s="21">
        <v>1310</v>
      </c>
      <c r="H623" s="21">
        <v>709500000</v>
      </c>
      <c r="I623" s="21">
        <v>0</v>
      </c>
      <c r="J623" s="23" t="s">
        <v>120</v>
      </c>
      <c r="K623" s="24">
        <v>191358110</v>
      </c>
      <c r="L623" s="24">
        <v>191358110</v>
      </c>
      <c r="M623" s="24">
        <v>0</v>
      </c>
      <c r="N623" s="24">
        <f t="shared" si="76"/>
        <v>191358110</v>
      </c>
      <c r="O623" s="24">
        <v>0</v>
      </c>
      <c r="P623" s="24">
        <v>108067123.92</v>
      </c>
      <c r="Q623" s="24">
        <v>0</v>
      </c>
      <c r="R623" s="24">
        <v>83290986.079999998</v>
      </c>
      <c r="S623" s="24">
        <v>83290986.079999998</v>
      </c>
      <c r="T623" s="24">
        <v>0</v>
      </c>
      <c r="U623" s="24">
        <v>0</v>
      </c>
      <c r="V623" s="24">
        <v>0</v>
      </c>
      <c r="W623" s="24">
        <f t="shared" si="77"/>
        <v>0</v>
      </c>
      <c r="X623" s="25">
        <f t="shared" si="72"/>
        <v>0.43526237837528808</v>
      </c>
      <c r="Y623" s="25">
        <f t="shared" si="73"/>
        <v>0.43526237837528808</v>
      </c>
      <c r="Z623" s="25">
        <f t="shared" si="74"/>
        <v>0.56473762162471197</v>
      </c>
      <c r="AA623" s="25">
        <f t="shared" si="75"/>
        <v>1</v>
      </c>
    </row>
    <row r="624" spans="1:27" ht="16" customHeight="1" outlineLevel="2" x14ac:dyDescent="0.35">
      <c r="A624" s="21" t="s">
        <v>374</v>
      </c>
      <c r="B624" s="21" t="s">
        <v>450</v>
      </c>
      <c r="C624" s="21">
        <v>6</v>
      </c>
      <c r="D624" s="21" t="s">
        <v>117</v>
      </c>
      <c r="E624" s="21" t="s">
        <v>121</v>
      </c>
      <c r="F624" s="22" t="s">
        <v>34</v>
      </c>
      <c r="G624" s="21">
        <v>1310</v>
      </c>
      <c r="H624" s="21">
        <v>709500000</v>
      </c>
      <c r="I624" s="21">
        <v>0</v>
      </c>
      <c r="J624" s="23" t="s">
        <v>122</v>
      </c>
      <c r="K624" s="24">
        <v>1237103459</v>
      </c>
      <c r="L624" s="24">
        <v>1237103459</v>
      </c>
      <c r="M624" s="24">
        <v>0</v>
      </c>
      <c r="N624" s="24">
        <f t="shared" si="76"/>
        <v>1237103459</v>
      </c>
      <c r="O624" s="24">
        <v>0</v>
      </c>
      <c r="P624" s="24">
        <v>606103740.38</v>
      </c>
      <c r="Q624" s="24">
        <v>0</v>
      </c>
      <c r="R624" s="24">
        <v>630999718.62</v>
      </c>
      <c r="S624" s="24">
        <v>630999718.62</v>
      </c>
      <c r="T624" s="24">
        <v>0</v>
      </c>
      <c r="U624" s="24">
        <v>0</v>
      </c>
      <c r="V624" s="24">
        <v>0</v>
      </c>
      <c r="W624" s="24">
        <f t="shared" si="77"/>
        <v>0</v>
      </c>
      <c r="X624" s="25">
        <f t="shared" si="72"/>
        <v>0.5100622054117141</v>
      </c>
      <c r="Y624" s="25">
        <f t="shared" si="73"/>
        <v>0.5100622054117141</v>
      </c>
      <c r="Z624" s="25">
        <f t="shared" si="74"/>
        <v>0.4899377945882859</v>
      </c>
      <c r="AA624" s="25">
        <f t="shared" si="75"/>
        <v>1</v>
      </c>
    </row>
    <row r="625" spans="1:27" ht="16" customHeight="1" outlineLevel="2" x14ac:dyDescent="0.35">
      <c r="A625" s="21" t="s">
        <v>374</v>
      </c>
      <c r="B625" s="21" t="s">
        <v>450</v>
      </c>
      <c r="C625" s="21">
        <v>6</v>
      </c>
      <c r="D625" s="21" t="s">
        <v>117</v>
      </c>
      <c r="E625" s="21" t="s">
        <v>297</v>
      </c>
      <c r="F625" s="22" t="s">
        <v>34</v>
      </c>
      <c r="G625" s="21">
        <v>1310</v>
      </c>
      <c r="H625" s="21">
        <v>709500000</v>
      </c>
      <c r="I625" s="21">
        <v>0</v>
      </c>
      <c r="J625" s="23" t="s">
        <v>451</v>
      </c>
      <c r="K625" s="24">
        <v>23647783</v>
      </c>
      <c r="L625" s="24">
        <v>23647783</v>
      </c>
      <c r="M625" s="24">
        <v>0</v>
      </c>
      <c r="N625" s="24">
        <f t="shared" si="76"/>
        <v>23647783</v>
      </c>
      <c r="O625" s="24">
        <v>0</v>
      </c>
      <c r="P625" s="24">
        <v>3834314.23</v>
      </c>
      <c r="Q625" s="24">
        <v>0</v>
      </c>
      <c r="R625" s="24">
        <v>7989579.7699999996</v>
      </c>
      <c r="S625" s="24">
        <v>7989579.7699999996</v>
      </c>
      <c r="T625" s="24">
        <v>0</v>
      </c>
      <c r="U625" s="24">
        <v>11823889</v>
      </c>
      <c r="V625" s="24">
        <v>0</v>
      </c>
      <c r="W625" s="24">
        <f t="shared" si="77"/>
        <v>11823889</v>
      </c>
      <c r="X625" s="25">
        <f t="shared" si="72"/>
        <v>0.33785745454447036</v>
      </c>
      <c r="Y625" s="25">
        <f t="shared" si="73"/>
        <v>0.33785745454447036</v>
      </c>
      <c r="Z625" s="25">
        <f t="shared" si="74"/>
        <v>0.16214265117368507</v>
      </c>
      <c r="AA625" s="25">
        <f t="shared" si="75"/>
        <v>0.50000010571815545</v>
      </c>
    </row>
    <row r="626" spans="1:27" ht="16" customHeight="1" outlineLevel="2" x14ac:dyDescent="0.35">
      <c r="A626" s="21" t="s">
        <v>374</v>
      </c>
      <c r="B626" s="21" t="s">
        <v>450</v>
      </c>
      <c r="C626" s="21">
        <v>6</v>
      </c>
      <c r="D626" s="21" t="s">
        <v>117</v>
      </c>
      <c r="E626" s="21" t="s">
        <v>123</v>
      </c>
      <c r="F626" s="22" t="s">
        <v>34</v>
      </c>
      <c r="G626" s="21">
        <v>1310</v>
      </c>
      <c r="H626" s="21">
        <v>709500000</v>
      </c>
      <c r="I626" s="21">
        <v>0</v>
      </c>
      <c r="J626" s="23" t="s">
        <v>452</v>
      </c>
      <c r="K626" s="24">
        <v>535596</v>
      </c>
      <c r="L626" s="24">
        <v>535596</v>
      </c>
      <c r="M626" s="24">
        <v>0</v>
      </c>
      <c r="N626" s="24">
        <f t="shared" si="76"/>
        <v>535596</v>
      </c>
      <c r="O626" s="24">
        <v>0</v>
      </c>
      <c r="P626" s="24">
        <v>86842.9</v>
      </c>
      <c r="Q626" s="24">
        <v>0</v>
      </c>
      <c r="R626" s="24">
        <v>180955.1</v>
      </c>
      <c r="S626" s="24">
        <v>180955.1</v>
      </c>
      <c r="T626" s="24">
        <v>0</v>
      </c>
      <c r="U626" s="24">
        <v>267798</v>
      </c>
      <c r="V626" s="24">
        <v>0</v>
      </c>
      <c r="W626" s="24">
        <f t="shared" si="77"/>
        <v>267798</v>
      </c>
      <c r="X626" s="25">
        <f t="shared" si="72"/>
        <v>0.3378574522587921</v>
      </c>
      <c r="Y626" s="25">
        <f t="shared" si="73"/>
        <v>0.3378574522587921</v>
      </c>
      <c r="Z626" s="25">
        <f t="shared" si="74"/>
        <v>0.16214254774120793</v>
      </c>
      <c r="AA626" s="25">
        <f t="shared" si="75"/>
        <v>0.5</v>
      </c>
    </row>
    <row r="627" spans="1:27" ht="16" customHeight="1" outlineLevel="2" x14ac:dyDescent="0.35">
      <c r="A627" s="21" t="s">
        <v>374</v>
      </c>
      <c r="B627" s="21" t="s">
        <v>450</v>
      </c>
      <c r="C627" s="21">
        <v>6</v>
      </c>
      <c r="D627" s="21" t="s">
        <v>165</v>
      </c>
      <c r="E627" s="21" t="s">
        <v>33</v>
      </c>
      <c r="F627" s="22" t="s">
        <v>34</v>
      </c>
      <c r="G627" s="21">
        <v>1320</v>
      </c>
      <c r="H627" s="21">
        <v>709500000</v>
      </c>
      <c r="I627" s="21">
        <v>0</v>
      </c>
      <c r="J627" s="23" t="s">
        <v>166</v>
      </c>
      <c r="K627" s="24">
        <v>232169569</v>
      </c>
      <c r="L627" s="24">
        <v>232169569</v>
      </c>
      <c r="M627" s="24">
        <v>0</v>
      </c>
      <c r="N627" s="24">
        <f t="shared" si="76"/>
        <v>232169569</v>
      </c>
      <c r="O627" s="24">
        <v>0</v>
      </c>
      <c r="P627" s="24">
        <v>0</v>
      </c>
      <c r="Q627" s="24">
        <v>0</v>
      </c>
      <c r="R627" s="24">
        <v>35860985.200000003</v>
      </c>
      <c r="S627" s="24">
        <v>35860985.200000003</v>
      </c>
      <c r="T627" s="24">
        <v>196308583.80000001</v>
      </c>
      <c r="U627" s="24">
        <v>196308583.80000001</v>
      </c>
      <c r="V627" s="24">
        <v>0</v>
      </c>
      <c r="W627" s="24">
        <f t="shared" si="77"/>
        <v>196308583.80000001</v>
      </c>
      <c r="X627" s="25">
        <f t="shared" si="72"/>
        <v>0.15446031689019504</v>
      </c>
      <c r="Y627" s="25">
        <f t="shared" si="73"/>
        <v>0.15446031689019504</v>
      </c>
      <c r="Z627" s="25">
        <f t="shared" si="74"/>
        <v>0</v>
      </c>
      <c r="AA627" s="25">
        <f t="shared" si="75"/>
        <v>0.15446031689019504</v>
      </c>
    </row>
    <row r="628" spans="1:27" ht="16" customHeight="1" outlineLevel="2" x14ac:dyDescent="0.35">
      <c r="A628" s="21" t="s">
        <v>374</v>
      </c>
      <c r="B628" s="21" t="s">
        <v>450</v>
      </c>
      <c r="C628" s="21">
        <v>6</v>
      </c>
      <c r="D628" s="21" t="s">
        <v>311</v>
      </c>
      <c r="E628" s="21" t="s">
        <v>53</v>
      </c>
      <c r="F628" s="22" t="s">
        <v>34</v>
      </c>
      <c r="G628" s="21">
        <v>1320</v>
      </c>
      <c r="H628" s="21">
        <v>709500000</v>
      </c>
      <c r="I628" s="21">
        <v>0</v>
      </c>
      <c r="J628" s="23" t="s">
        <v>453</v>
      </c>
      <c r="K628" s="24">
        <v>14486025</v>
      </c>
      <c r="L628" s="24">
        <v>14486025</v>
      </c>
      <c r="M628" s="24">
        <v>0</v>
      </c>
      <c r="N628" s="24">
        <f t="shared" si="76"/>
        <v>14486025</v>
      </c>
      <c r="O628" s="24">
        <v>0</v>
      </c>
      <c r="P628" s="24">
        <v>1207169</v>
      </c>
      <c r="Q628" s="24">
        <v>0</v>
      </c>
      <c r="R628" s="24">
        <v>6035845</v>
      </c>
      <c r="S628" s="24">
        <v>6035845</v>
      </c>
      <c r="T628" s="24">
        <v>0</v>
      </c>
      <c r="U628" s="24">
        <v>7243011</v>
      </c>
      <c r="V628" s="24">
        <v>0</v>
      </c>
      <c r="W628" s="24">
        <f t="shared" si="77"/>
        <v>7243011</v>
      </c>
      <c r="X628" s="25">
        <f t="shared" si="72"/>
        <v>0.416666752956729</v>
      </c>
      <c r="Y628" s="25">
        <f t="shared" si="73"/>
        <v>0.416666752956729</v>
      </c>
      <c r="Z628" s="25">
        <f t="shared" si="74"/>
        <v>8.3333350591345792E-2</v>
      </c>
      <c r="AA628" s="25">
        <f t="shared" si="75"/>
        <v>0.50000010354807478</v>
      </c>
    </row>
    <row r="629" spans="1:27" ht="16" customHeight="1" outlineLevel="2" x14ac:dyDescent="0.35">
      <c r="A629" s="21" t="s">
        <v>374</v>
      </c>
      <c r="B629" s="21" t="s">
        <v>450</v>
      </c>
      <c r="C629" s="21">
        <v>6</v>
      </c>
      <c r="D629" s="21" t="s">
        <v>384</v>
      </c>
      <c r="E629" s="21" t="s">
        <v>33</v>
      </c>
      <c r="F629" s="22" t="s">
        <v>34</v>
      </c>
      <c r="G629" s="21">
        <v>1320</v>
      </c>
      <c r="H629" s="21">
        <v>709500000</v>
      </c>
      <c r="I629" s="21">
        <v>0</v>
      </c>
      <c r="J629" s="23" t="s">
        <v>385</v>
      </c>
      <c r="K629" s="24">
        <v>880000</v>
      </c>
      <c r="L629" s="24">
        <v>880000</v>
      </c>
      <c r="M629" s="24">
        <v>0</v>
      </c>
      <c r="N629" s="24">
        <f t="shared" si="76"/>
        <v>880000</v>
      </c>
      <c r="O629" s="24">
        <v>0</v>
      </c>
      <c r="P629" s="24">
        <v>440000</v>
      </c>
      <c r="Q629" s="24">
        <v>0</v>
      </c>
      <c r="R629" s="24">
        <v>0</v>
      </c>
      <c r="S629" s="24">
        <v>0</v>
      </c>
      <c r="T629" s="24">
        <v>0</v>
      </c>
      <c r="U629" s="24">
        <v>440000</v>
      </c>
      <c r="V629" s="24">
        <v>0</v>
      </c>
      <c r="W629" s="24">
        <f t="shared" si="77"/>
        <v>440000</v>
      </c>
      <c r="X629" s="25">
        <f t="shared" si="72"/>
        <v>0</v>
      </c>
      <c r="Y629" s="25">
        <f t="shared" si="73"/>
        <v>0</v>
      </c>
      <c r="Z629" s="25">
        <f t="shared" si="74"/>
        <v>0.5</v>
      </c>
      <c r="AA629" s="25">
        <f t="shared" si="75"/>
        <v>0.5</v>
      </c>
    </row>
    <row r="630" spans="1:27" ht="16" customHeight="1" outlineLevel="1" x14ac:dyDescent="0.35">
      <c r="A630" s="40"/>
      <c r="B630" s="40"/>
      <c r="C630" s="40" t="s">
        <v>473</v>
      </c>
      <c r="D630" s="40"/>
      <c r="E630" s="40"/>
      <c r="F630" s="41"/>
      <c r="G630" s="40"/>
      <c r="H630" s="40"/>
      <c r="I630" s="40"/>
      <c r="J630" s="42"/>
      <c r="K630" s="43">
        <f t="shared" ref="K630:W630" si="78">SUBTOTAL(9,K452:K629)</f>
        <v>987936948337</v>
      </c>
      <c r="L630" s="43">
        <f t="shared" si="78"/>
        <v>987941948337</v>
      </c>
      <c r="M630" s="43">
        <f t="shared" si="78"/>
        <v>314099253</v>
      </c>
      <c r="N630" s="43">
        <f t="shared" si="78"/>
        <v>987941948337</v>
      </c>
      <c r="O630" s="43">
        <f t="shared" si="78"/>
        <v>0</v>
      </c>
      <c r="P630" s="43">
        <f t="shared" si="78"/>
        <v>97782724944.739944</v>
      </c>
      <c r="Q630" s="43">
        <f t="shared" si="78"/>
        <v>0</v>
      </c>
      <c r="R630" s="43">
        <f t="shared" si="78"/>
        <v>417748092590.71997</v>
      </c>
      <c r="S630" s="43">
        <f t="shared" si="78"/>
        <v>417738807066.78992</v>
      </c>
      <c r="T630" s="43">
        <f t="shared" si="78"/>
        <v>26213443318.929996</v>
      </c>
      <c r="U630" s="43">
        <f t="shared" si="78"/>
        <v>472411130801.53998</v>
      </c>
      <c r="V630" s="43">
        <f t="shared" si="78"/>
        <v>19788544068</v>
      </c>
      <c r="W630" s="43">
        <f t="shared" si="78"/>
        <v>452622586733.53998</v>
      </c>
      <c r="X630" s="44">
        <f t="shared" si="72"/>
        <v>0.42284680116469819</v>
      </c>
      <c r="Y630" s="44">
        <f t="shared" si="73"/>
        <v>0.42284680116469819</v>
      </c>
      <c r="Z630" s="44">
        <f t="shared" si="74"/>
        <v>9.897618489561795E-2</v>
      </c>
      <c r="AA630" s="44">
        <f t="shared" si="75"/>
        <v>0.52182298606031619</v>
      </c>
    </row>
    <row r="631" spans="1:27" ht="16" customHeight="1" outlineLevel="2" x14ac:dyDescent="0.35">
      <c r="A631" s="21" t="s">
        <v>30</v>
      </c>
      <c r="B631" s="21" t="s">
        <v>31</v>
      </c>
      <c r="C631" s="21">
        <v>7</v>
      </c>
      <c r="D631" s="21" t="s">
        <v>187</v>
      </c>
      <c r="E631" s="21" t="s">
        <v>127</v>
      </c>
      <c r="F631" s="22">
        <v>280</v>
      </c>
      <c r="G631" s="21">
        <v>2310</v>
      </c>
      <c r="H631" s="21">
        <v>709410000</v>
      </c>
      <c r="I631" s="21">
        <v>0</v>
      </c>
      <c r="J631" s="23" t="s">
        <v>188</v>
      </c>
      <c r="K631" s="24">
        <v>8000000000</v>
      </c>
      <c r="L631" s="24">
        <v>8000000000</v>
      </c>
      <c r="M631" s="24">
        <v>0</v>
      </c>
      <c r="N631" s="24">
        <f t="shared" ref="N631:N642" si="79">$L631</f>
        <v>8000000000</v>
      </c>
      <c r="O631" s="24">
        <v>0</v>
      </c>
      <c r="P631" s="24">
        <v>615384615.44000006</v>
      </c>
      <c r="Q631" s="24">
        <v>0</v>
      </c>
      <c r="R631" s="24">
        <v>3692307692.27</v>
      </c>
      <c r="S631" s="24">
        <v>3692307692.27</v>
      </c>
      <c r="T631" s="24">
        <v>0</v>
      </c>
      <c r="U631" s="24">
        <v>3692307692.29</v>
      </c>
      <c r="V631" s="24">
        <v>0</v>
      </c>
      <c r="W631" s="24">
        <f t="shared" ref="W631:W642" si="80">$N631-($O631+$P631+$Q631+$R631+$V631)</f>
        <v>3692307692.29</v>
      </c>
      <c r="X631" s="25">
        <f t="shared" si="72"/>
        <v>0.46153846153375</v>
      </c>
      <c r="Y631" s="25">
        <f t="shared" si="73"/>
        <v>0.46153846153375</v>
      </c>
      <c r="Z631" s="25">
        <f t="shared" si="74"/>
        <v>7.6923076930000001E-2</v>
      </c>
      <c r="AA631" s="25">
        <f t="shared" si="75"/>
        <v>0.53846153846375</v>
      </c>
    </row>
    <row r="632" spans="1:27" ht="16" customHeight="1" outlineLevel="2" x14ac:dyDescent="0.35">
      <c r="A632" s="21" t="s">
        <v>323</v>
      </c>
      <c r="B632" s="21" t="s">
        <v>31</v>
      </c>
      <c r="C632" s="21">
        <v>7</v>
      </c>
      <c r="D632" s="21" t="s">
        <v>187</v>
      </c>
      <c r="E632" s="21" t="s">
        <v>327</v>
      </c>
      <c r="F632" s="22">
        <v>280</v>
      </c>
      <c r="G632" s="21">
        <v>2310</v>
      </c>
      <c r="H632" s="21">
        <v>709800000</v>
      </c>
      <c r="I632" s="21">
        <v>0</v>
      </c>
      <c r="J632" s="23" t="s">
        <v>329</v>
      </c>
      <c r="K632" s="24">
        <v>29850000000</v>
      </c>
      <c r="L632" s="24">
        <v>30808632305</v>
      </c>
      <c r="M632" s="24">
        <v>490000000</v>
      </c>
      <c r="N632" s="24">
        <f t="shared" si="79"/>
        <v>30808632305</v>
      </c>
      <c r="O632" s="24">
        <v>0</v>
      </c>
      <c r="P632" s="24">
        <v>5944738511.8699999</v>
      </c>
      <c r="Q632" s="24">
        <v>0</v>
      </c>
      <c r="R632" s="24">
        <v>9578893794.8799992</v>
      </c>
      <c r="S632" s="24">
        <v>9578893794.8799992</v>
      </c>
      <c r="T632" s="24">
        <v>1000000000</v>
      </c>
      <c r="U632" s="24">
        <v>15284999998.25</v>
      </c>
      <c r="V632" s="24">
        <v>1000000000</v>
      </c>
      <c r="W632" s="24">
        <f t="shared" si="80"/>
        <v>14284999998.25</v>
      </c>
      <c r="X632" s="25">
        <f t="shared" si="72"/>
        <v>0.31091590499865907</v>
      </c>
      <c r="Y632" s="25">
        <f t="shared" si="73"/>
        <v>0.31091590499865907</v>
      </c>
      <c r="Z632" s="25">
        <f t="shared" si="74"/>
        <v>0.19295691068068657</v>
      </c>
      <c r="AA632" s="25">
        <f t="shared" si="75"/>
        <v>0.50387281567934561</v>
      </c>
    </row>
    <row r="633" spans="1:27" ht="16" customHeight="1" outlineLevel="2" x14ac:dyDescent="0.35">
      <c r="A633" s="21" t="s">
        <v>346</v>
      </c>
      <c r="B633" s="21" t="s">
        <v>31</v>
      </c>
      <c r="C633" s="21">
        <v>7</v>
      </c>
      <c r="D633" s="21" t="s">
        <v>187</v>
      </c>
      <c r="E633" s="21" t="s">
        <v>123</v>
      </c>
      <c r="F633" s="22">
        <v>280</v>
      </c>
      <c r="G633" s="21">
        <v>2310</v>
      </c>
      <c r="H633" s="21">
        <v>709600000</v>
      </c>
      <c r="I633" s="21">
        <v>0</v>
      </c>
      <c r="J633" s="23" t="s">
        <v>371</v>
      </c>
      <c r="K633" s="24">
        <v>900000000</v>
      </c>
      <c r="L633" s="24">
        <v>900000000</v>
      </c>
      <c r="M633" s="24">
        <v>0</v>
      </c>
      <c r="N633" s="24">
        <f t="shared" si="79"/>
        <v>900000000</v>
      </c>
      <c r="O633" s="24">
        <v>0</v>
      </c>
      <c r="P633" s="24">
        <v>406391726.08999997</v>
      </c>
      <c r="Q633" s="24">
        <v>0</v>
      </c>
      <c r="R633" s="24">
        <v>143608273.91</v>
      </c>
      <c r="S633" s="24">
        <v>143608273.91</v>
      </c>
      <c r="T633" s="24">
        <v>0</v>
      </c>
      <c r="U633" s="24">
        <v>350000000</v>
      </c>
      <c r="V633" s="24">
        <v>0</v>
      </c>
      <c r="W633" s="24">
        <f t="shared" si="80"/>
        <v>350000000</v>
      </c>
      <c r="X633" s="25">
        <f t="shared" si="72"/>
        <v>0.15956474878888888</v>
      </c>
      <c r="Y633" s="25">
        <f t="shared" si="73"/>
        <v>0.15956474878888888</v>
      </c>
      <c r="Z633" s="25">
        <f t="shared" si="74"/>
        <v>0.45154636232222217</v>
      </c>
      <c r="AA633" s="25">
        <f t="shared" si="75"/>
        <v>0.61111111111111105</v>
      </c>
    </row>
    <row r="634" spans="1:27" ht="16" customHeight="1" outlineLevel="2" x14ac:dyDescent="0.35">
      <c r="A634" s="21" t="s">
        <v>346</v>
      </c>
      <c r="B634" s="21" t="s">
        <v>31</v>
      </c>
      <c r="C634" s="21">
        <v>7</v>
      </c>
      <c r="D634" s="21" t="s">
        <v>187</v>
      </c>
      <c r="E634" s="21" t="s">
        <v>372</v>
      </c>
      <c r="F634" s="22">
        <v>280</v>
      </c>
      <c r="G634" s="21">
        <v>2310</v>
      </c>
      <c r="H634" s="21">
        <v>709600000</v>
      </c>
      <c r="I634" s="21">
        <v>0</v>
      </c>
      <c r="J634" s="23" t="s">
        <v>373</v>
      </c>
      <c r="K634" s="24">
        <v>30000000</v>
      </c>
      <c r="L634" s="24">
        <v>30000000</v>
      </c>
      <c r="M634" s="24">
        <v>0</v>
      </c>
      <c r="N634" s="24">
        <f t="shared" si="79"/>
        <v>30000000</v>
      </c>
      <c r="O634" s="24">
        <v>0</v>
      </c>
      <c r="P634" s="24">
        <v>19015000</v>
      </c>
      <c r="Q634" s="24">
        <v>0</v>
      </c>
      <c r="R634" s="24">
        <v>5985000</v>
      </c>
      <c r="S634" s="24">
        <v>5985000</v>
      </c>
      <c r="T634" s="24">
        <v>0</v>
      </c>
      <c r="U634" s="24">
        <v>5000000</v>
      </c>
      <c r="V634" s="24">
        <v>0</v>
      </c>
      <c r="W634" s="24">
        <f t="shared" si="80"/>
        <v>5000000</v>
      </c>
      <c r="X634" s="25">
        <f t="shared" si="72"/>
        <v>0.19950000000000001</v>
      </c>
      <c r="Y634" s="25">
        <f t="shared" si="73"/>
        <v>0.19950000000000001</v>
      </c>
      <c r="Z634" s="25">
        <f t="shared" si="74"/>
        <v>0.63383333333333336</v>
      </c>
      <c r="AA634" s="25">
        <f t="shared" si="75"/>
        <v>0.83333333333333337</v>
      </c>
    </row>
    <row r="635" spans="1:27" ht="16" customHeight="1" outlineLevel="2" x14ac:dyDescent="0.35">
      <c r="A635" s="21" t="s">
        <v>374</v>
      </c>
      <c r="B635" s="21" t="s">
        <v>274</v>
      </c>
      <c r="C635" s="21">
        <v>7</v>
      </c>
      <c r="D635" s="21" t="s">
        <v>187</v>
      </c>
      <c r="E635" s="21" t="s">
        <v>53</v>
      </c>
      <c r="F635" s="22">
        <v>280</v>
      </c>
      <c r="G635" s="21">
        <v>2310</v>
      </c>
      <c r="H635" s="21">
        <v>709120000</v>
      </c>
      <c r="I635" s="21">
        <v>0</v>
      </c>
      <c r="J635" s="23" t="s">
        <v>386</v>
      </c>
      <c r="K635" s="24">
        <v>47295566</v>
      </c>
      <c r="L635" s="24">
        <v>47295566</v>
      </c>
      <c r="M635" s="24">
        <v>0</v>
      </c>
      <c r="N635" s="24">
        <f t="shared" si="79"/>
        <v>47295566</v>
      </c>
      <c r="O635" s="24">
        <v>0</v>
      </c>
      <c r="P635" s="24">
        <v>7668622.4500000002</v>
      </c>
      <c r="Q635" s="24">
        <v>0</v>
      </c>
      <c r="R635" s="24">
        <v>15979159.550000001</v>
      </c>
      <c r="S635" s="24">
        <v>15979159.550000001</v>
      </c>
      <c r="T635" s="24">
        <v>0</v>
      </c>
      <c r="U635" s="24">
        <v>23647784</v>
      </c>
      <c r="V635" s="24">
        <v>0</v>
      </c>
      <c r="W635" s="24">
        <f t="shared" si="80"/>
        <v>23647784</v>
      </c>
      <c r="X635" s="25">
        <f t="shared" si="72"/>
        <v>0.33785745475590673</v>
      </c>
      <c r="Y635" s="25">
        <f t="shared" si="73"/>
        <v>0.33785745475590673</v>
      </c>
      <c r="Z635" s="25">
        <f t="shared" si="74"/>
        <v>0.1621425241004622</v>
      </c>
      <c r="AA635" s="25">
        <f t="shared" si="75"/>
        <v>0.49999997885636893</v>
      </c>
    </row>
    <row r="636" spans="1:27" ht="16" customHeight="1" outlineLevel="2" x14ac:dyDescent="0.35">
      <c r="A636" s="21" t="s">
        <v>374</v>
      </c>
      <c r="B636" s="21" t="s">
        <v>274</v>
      </c>
      <c r="C636" s="21">
        <v>7</v>
      </c>
      <c r="D636" s="21" t="s">
        <v>187</v>
      </c>
      <c r="E636" s="21" t="s">
        <v>119</v>
      </c>
      <c r="F636" s="22">
        <v>280</v>
      </c>
      <c r="G636" s="21">
        <v>2310</v>
      </c>
      <c r="H636" s="21">
        <v>709120000</v>
      </c>
      <c r="I636" s="21">
        <v>0</v>
      </c>
      <c r="J636" s="23" t="s">
        <v>387</v>
      </c>
      <c r="K636" s="24">
        <v>1071193</v>
      </c>
      <c r="L636" s="24">
        <v>1071193</v>
      </c>
      <c r="M636" s="24">
        <v>0</v>
      </c>
      <c r="N636" s="24">
        <f t="shared" si="79"/>
        <v>1071193</v>
      </c>
      <c r="O636" s="24">
        <v>0</v>
      </c>
      <c r="P636" s="24">
        <v>173685.46</v>
      </c>
      <c r="Q636" s="24">
        <v>0</v>
      </c>
      <c r="R636" s="24">
        <v>361910.54</v>
      </c>
      <c r="S636" s="24">
        <v>361910.54</v>
      </c>
      <c r="T636" s="24">
        <v>0</v>
      </c>
      <c r="U636" s="24">
        <v>535597</v>
      </c>
      <c r="V636" s="24">
        <v>0</v>
      </c>
      <c r="W636" s="24">
        <f t="shared" si="80"/>
        <v>535597</v>
      </c>
      <c r="X636" s="25">
        <f t="shared" si="72"/>
        <v>0.33785745425894304</v>
      </c>
      <c r="Y636" s="25">
        <f t="shared" si="73"/>
        <v>0.33785745425894304</v>
      </c>
      <c r="Z636" s="25">
        <f t="shared" si="74"/>
        <v>0.16214207897176325</v>
      </c>
      <c r="AA636" s="25">
        <f t="shared" si="75"/>
        <v>0.49999953323070628</v>
      </c>
    </row>
    <row r="637" spans="1:27" ht="16" customHeight="1" outlineLevel="2" x14ac:dyDescent="0.35">
      <c r="A637" s="21" t="s">
        <v>374</v>
      </c>
      <c r="B637" s="21" t="s">
        <v>317</v>
      </c>
      <c r="C637" s="21">
        <v>7</v>
      </c>
      <c r="D637" s="21" t="s">
        <v>187</v>
      </c>
      <c r="E637" s="21" t="s">
        <v>123</v>
      </c>
      <c r="F637" s="22" t="s">
        <v>432</v>
      </c>
      <c r="G637" s="21">
        <v>2310</v>
      </c>
      <c r="H637" s="21">
        <v>709300000</v>
      </c>
      <c r="I637" s="21">
        <v>0</v>
      </c>
      <c r="J637" s="23" t="s">
        <v>433</v>
      </c>
      <c r="K637" s="24">
        <v>6875446434</v>
      </c>
      <c r="L637" s="24">
        <v>6875446434</v>
      </c>
      <c r="M637" s="24">
        <v>0</v>
      </c>
      <c r="N637" s="24">
        <f t="shared" si="79"/>
        <v>6875446434</v>
      </c>
      <c r="O637" s="24">
        <v>0</v>
      </c>
      <c r="P637" s="24">
        <v>420290824.70999998</v>
      </c>
      <c r="Q637" s="24">
        <v>0</v>
      </c>
      <c r="R637" s="24">
        <v>3017432392.29</v>
      </c>
      <c r="S637" s="24">
        <v>3017432392.29</v>
      </c>
      <c r="T637" s="24">
        <v>0</v>
      </c>
      <c r="U637" s="24">
        <v>3437723217</v>
      </c>
      <c r="V637" s="24">
        <v>0</v>
      </c>
      <c r="W637" s="24">
        <f t="shared" si="80"/>
        <v>3437723217</v>
      </c>
      <c r="X637" s="25">
        <f t="shared" si="72"/>
        <v>0.43887075861261809</v>
      </c>
      <c r="Y637" s="25">
        <f t="shared" si="73"/>
        <v>0.43887075861261809</v>
      </c>
      <c r="Z637" s="25">
        <f t="shared" si="74"/>
        <v>6.1129241387381884E-2</v>
      </c>
      <c r="AA637" s="25">
        <f t="shared" si="75"/>
        <v>0.5</v>
      </c>
    </row>
    <row r="638" spans="1:27" ht="16" customHeight="1" outlineLevel="2" x14ac:dyDescent="0.35">
      <c r="A638" s="21" t="s">
        <v>374</v>
      </c>
      <c r="B638" s="21" t="s">
        <v>317</v>
      </c>
      <c r="C638" s="21">
        <v>7</v>
      </c>
      <c r="D638" s="21" t="s">
        <v>434</v>
      </c>
      <c r="E638" s="21" t="s">
        <v>435</v>
      </c>
      <c r="F638" s="22" t="s">
        <v>432</v>
      </c>
      <c r="G638" s="21">
        <v>2320</v>
      </c>
      <c r="H638" s="21">
        <v>709300000</v>
      </c>
      <c r="I638" s="21">
        <v>0</v>
      </c>
      <c r="J638" s="23" t="s">
        <v>436</v>
      </c>
      <c r="K638" s="24">
        <v>57120078</v>
      </c>
      <c r="L638" s="24">
        <v>57120078</v>
      </c>
      <c r="M638" s="24">
        <v>0</v>
      </c>
      <c r="N638" s="24">
        <f t="shared" si="79"/>
        <v>57120078</v>
      </c>
      <c r="O638" s="24">
        <v>0</v>
      </c>
      <c r="P638" s="24">
        <v>28560039</v>
      </c>
      <c r="Q638" s="24">
        <v>0</v>
      </c>
      <c r="R638" s="24">
        <v>0</v>
      </c>
      <c r="S638" s="24">
        <v>0</v>
      </c>
      <c r="T638" s="24">
        <v>0</v>
      </c>
      <c r="U638" s="24">
        <v>28560039</v>
      </c>
      <c r="V638" s="24">
        <v>0</v>
      </c>
      <c r="W638" s="24">
        <f t="shared" si="80"/>
        <v>28560039</v>
      </c>
      <c r="X638" s="25">
        <f t="shared" si="72"/>
        <v>0</v>
      </c>
      <c r="Y638" s="25">
        <f t="shared" si="73"/>
        <v>0</v>
      </c>
      <c r="Z638" s="25">
        <f t="shared" si="74"/>
        <v>0.5</v>
      </c>
      <c r="AA638" s="25">
        <f t="shared" si="75"/>
        <v>0.5</v>
      </c>
    </row>
    <row r="639" spans="1:27" ht="16" customHeight="1" outlineLevel="2" x14ac:dyDescent="0.35">
      <c r="A639" s="21" t="s">
        <v>374</v>
      </c>
      <c r="B639" s="21" t="s">
        <v>317</v>
      </c>
      <c r="C639" s="21">
        <v>7</v>
      </c>
      <c r="D639" s="21" t="s">
        <v>437</v>
      </c>
      <c r="E639" s="21" t="s">
        <v>435</v>
      </c>
      <c r="F639" s="22" t="s">
        <v>432</v>
      </c>
      <c r="G639" s="21">
        <v>2320</v>
      </c>
      <c r="H639" s="21">
        <v>709300000</v>
      </c>
      <c r="I639" s="21">
        <v>0</v>
      </c>
      <c r="J639" s="23" t="s">
        <v>438</v>
      </c>
      <c r="K639" s="24">
        <v>49206799</v>
      </c>
      <c r="L639" s="24">
        <v>49206799</v>
      </c>
      <c r="M639" s="24">
        <v>0</v>
      </c>
      <c r="N639" s="24">
        <f t="shared" si="79"/>
        <v>49206799</v>
      </c>
      <c r="O639" s="24">
        <v>0</v>
      </c>
      <c r="P639" s="24">
        <v>24603400</v>
      </c>
      <c r="Q639" s="24">
        <v>0</v>
      </c>
      <c r="R639" s="24">
        <v>0</v>
      </c>
      <c r="S639" s="24">
        <v>0</v>
      </c>
      <c r="T639" s="24">
        <v>0</v>
      </c>
      <c r="U639" s="24">
        <v>24603399</v>
      </c>
      <c r="V639" s="24">
        <v>0</v>
      </c>
      <c r="W639" s="24">
        <f t="shared" si="80"/>
        <v>24603399</v>
      </c>
      <c r="X639" s="25">
        <f t="shared" si="72"/>
        <v>0</v>
      </c>
      <c r="Y639" s="25">
        <f t="shared" si="73"/>
        <v>0</v>
      </c>
      <c r="Z639" s="25">
        <f t="shared" si="74"/>
        <v>0.50000001016119744</v>
      </c>
      <c r="AA639" s="25">
        <f t="shared" si="75"/>
        <v>0.50000001016119744</v>
      </c>
    </row>
    <row r="640" spans="1:27" ht="16" customHeight="1" outlineLevel="2" x14ac:dyDescent="0.35">
      <c r="A640" s="21" t="s">
        <v>374</v>
      </c>
      <c r="B640" s="21" t="s">
        <v>317</v>
      </c>
      <c r="C640" s="21">
        <v>7</v>
      </c>
      <c r="D640" s="21" t="s">
        <v>439</v>
      </c>
      <c r="E640" s="21" t="s">
        <v>435</v>
      </c>
      <c r="F640" s="22" t="s">
        <v>432</v>
      </c>
      <c r="G640" s="21">
        <v>2320</v>
      </c>
      <c r="H640" s="21">
        <v>709300000</v>
      </c>
      <c r="I640" s="21">
        <v>0</v>
      </c>
      <c r="J640" s="23" t="s">
        <v>440</v>
      </c>
      <c r="K640" s="24">
        <v>33484989</v>
      </c>
      <c r="L640" s="24">
        <v>33484989</v>
      </c>
      <c r="M640" s="24">
        <v>0</v>
      </c>
      <c r="N640" s="24">
        <f t="shared" si="79"/>
        <v>33484989</v>
      </c>
      <c r="O640" s="24">
        <v>0</v>
      </c>
      <c r="P640" s="24">
        <v>16742495</v>
      </c>
      <c r="Q640" s="24">
        <v>0</v>
      </c>
      <c r="R640" s="24">
        <v>0</v>
      </c>
      <c r="S640" s="24">
        <v>0</v>
      </c>
      <c r="T640" s="24">
        <v>0</v>
      </c>
      <c r="U640" s="24">
        <v>16742494</v>
      </c>
      <c r="V640" s="24">
        <v>0</v>
      </c>
      <c r="W640" s="24">
        <f t="shared" si="80"/>
        <v>16742494</v>
      </c>
      <c r="X640" s="25">
        <f t="shared" si="72"/>
        <v>0</v>
      </c>
      <c r="Y640" s="25">
        <f t="shared" si="73"/>
        <v>0</v>
      </c>
      <c r="Z640" s="25">
        <f t="shared" si="74"/>
        <v>0.50000001493206403</v>
      </c>
      <c r="AA640" s="25">
        <f t="shared" si="75"/>
        <v>0.50000001493206403</v>
      </c>
    </row>
    <row r="641" spans="1:27" ht="16" customHeight="1" outlineLevel="2" x14ac:dyDescent="0.35">
      <c r="A641" s="21" t="s">
        <v>374</v>
      </c>
      <c r="B641" s="21" t="s">
        <v>441</v>
      </c>
      <c r="C641" s="21">
        <v>7</v>
      </c>
      <c r="D641" s="21" t="s">
        <v>187</v>
      </c>
      <c r="E641" s="21" t="s">
        <v>123</v>
      </c>
      <c r="F641" s="22" t="s">
        <v>432</v>
      </c>
      <c r="G641" s="21">
        <v>2310</v>
      </c>
      <c r="H641" s="21">
        <v>709500000</v>
      </c>
      <c r="I641" s="21">
        <v>0</v>
      </c>
      <c r="J641" s="23" t="s">
        <v>449</v>
      </c>
      <c r="K641" s="24">
        <v>980865791</v>
      </c>
      <c r="L641" s="24">
        <v>980865791</v>
      </c>
      <c r="M641" s="24">
        <v>0</v>
      </c>
      <c r="N641" s="24">
        <f t="shared" si="79"/>
        <v>980865791</v>
      </c>
      <c r="O641" s="24">
        <v>0</v>
      </c>
      <c r="P641" s="24">
        <v>251643374</v>
      </c>
      <c r="Q641" s="24">
        <v>0</v>
      </c>
      <c r="R641" s="24">
        <v>238789522</v>
      </c>
      <c r="S641" s="24">
        <v>238789522</v>
      </c>
      <c r="T641" s="24">
        <v>0</v>
      </c>
      <c r="U641" s="24">
        <v>490432895</v>
      </c>
      <c r="V641" s="24">
        <v>0</v>
      </c>
      <c r="W641" s="24">
        <f t="shared" si="80"/>
        <v>490432895</v>
      </c>
      <c r="X641" s="25">
        <f t="shared" si="72"/>
        <v>0.24344770119523926</v>
      </c>
      <c r="Y641" s="25">
        <f t="shared" si="73"/>
        <v>0.24344770119523926</v>
      </c>
      <c r="Z641" s="25">
        <f t="shared" si="74"/>
        <v>0.25655229931451445</v>
      </c>
      <c r="AA641" s="25">
        <f t="shared" si="75"/>
        <v>0.50000000050975368</v>
      </c>
    </row>
    <row r="642" spans="1:27" ht="16" customHeight="1" outlineLevel="2" x14ac:dyDescent="0.35">
      <c r="A642" s="21" t="s">
        <v>374</v>
      </c>
      <c r="B642" s="21" t="s">
        <v>450</v>
      </c>
      <c r="C642" s="21">
        <v>7</v>
      </c>
      <c r="D642" s="21" t="s">
        <v>437</v>
      </c>
      <c r="E642" s="21" t="s">
        <v>435</v>
      </c>
      <c r="F642" s="22" t="s">
        <v>432</v>
      </c>
      <c r="G642" s="21">
        <v>2320</v>
      </c>
      <c r="H642" s="21">
        <v>709500000</v>
      </c>
      <c r="I642" s="21">
        <v>0</v>
      </c>
      <c r="J642" s="23" t="s">
        <v>438</v>
      </c>
      <c r="K642" s="24">
        <v>50354913</v>
      </c>
      <c r="L642" s="24">
        <v>50354913</v>
      </c>
      <c r="M642" s="24">
        <v>0</v>
      </c>
      <c r="N642" s="24">
        <f t="shared" si="79"/>
        <v>50354913</v>
      </c>
      <c r="O642" s="24">
        <v>0</v>
      </c>
      <c r="P642" s="24">
        <v>25177455</v>
      </c>
      <c r="Q642" s="24">
        <v>0</v>
      </c>
      <c r="R642" s="24">
        <v>0</v>
      </c>
      <c r="S642" s="24">
        <v>0</v>
      </c>
      <c r="T642" s="24">
        <v>0</v>
      </c>
      <c r="U642" s="24">
        <v>25177458</v>
      </c>
      <c r="V642" s="24">
        <v>0</v>
      </c>
      <c r="W642" s="24">
        <f t="shared" si="80"/>
        <v>25177458</v>
      </c>
      <c r="X642" s="25">
        <f t="shared" si="72"/>
        <v>0</v>
      </c>
      <c r="Y642" s="25">
        <f t="shared" si="73"/>
        <v>0</v>
      </c>
      <c r="Z642" s="25">
        <f t="shared" si="74"/>
        <v>0.49999997021144688</v>
      </c>
      <c r="AA642" s="25">
        <f t="shared" si="75"/>
        <v>0.49999997021144688</v>
      </c>
    </row>
    <row r="643" spans="1:27" ht="16" customHeight="1" outlineLevel="1" x14ac:dyDescent="0.35">
      <c r="A643" s="40"/>
      <c r="B643" s="40"/>
      <c r="C643" s="40" t="s">
        <v>474</v>
      </c>
      <c r="D643" s="40"/>
      <c r="E643" s="40"/>
      <c r="F643" s="41"/>
      <c r="G643" s="40"/>
      <c r="H643" s="40"/>
      <c r="I643" s="40"/>
      <c r="J643" s="42"/>
      <c r="K643" s="43">
        <f t="shared" ref="K643:W643" si="81">SUBTOTAL(9,K631:K642)</f>
        <v>46874845763</v>
      </c>
      <c r="L643" s="43">
        <f t="shared" si="81"/>
        <v>47833478068</v>
      </c>
      <c r="M643" s="43">
        <f t="shared" si="81"/>
        <v>490000000</v>
      </c>
      <c r="N643" s="43">
        <f t="shared" si="81"/>
        <v>47833478068</v>
      </c>
      <c r="O643" s="43">
        <f t="shared" si="81"/>
        <v>0</v>
      </c>
      <c r="P643" s="43">
        <f t="shared" si="81"/>
        <v>7760389749.0199995</v>
      </c>
      <c r="Q643" s="43">
        <f t="shared" si="81"/>
        <v>0</v>
      </c>
      <c r="R643" s="43">
        <f t="shared" si="81"/>
        <v>16693357745.439999</v>
      </c>
      <c r="S643" s="43">
        <f t="shared" si="81"/>
        <v>16693357745.439999</v>
      </c>
      <c r="T643" s="43">
        <f t="shared" si="81"/>
        <v>1000000000</v>
      </c>
      <c r="U643" s="43">
        <f t="shared" si="81"/>
        <v>23379730573.540001</v>
      </c>
      <c r="V643" s="43">
        <f t="shared" si="81"/>
        <v>1000000000</v>
      </c>
      <c r="W643" s="43">
        <f t="shared" si="81"/>
        <v>22379730573.540001</v>
      </c>
      <c r="X643" s="44">
        <f t="shared" si="72"/>
        <v>0.34898900142090328</v>
      </c>
      <c r="Y643" s="44">
        <f t="shared" si="73"/>
        <v>0.34898900142090328</v>
      </c>
      <c r="Z643" s="44">
        <f t="shared" si="74"/>
        <v>0.16223762231941072</v>
      </c>
      <c r="AA643" s="44">
        <f t="shared" si="75"/>
        <v>0.51122662374031402</v>
      </c>
    </row>
    <row r="644" spans="1:27" ht="16" customHeight="1" x14ac:dyDescent="0.35">
      <c r="A644" s="54"/>
      <c r="B644" s="54"/>
      <c r="C644" s="54" t="s">
        <v>463</v>
      </c>
      <c r="D644" s="54"/>
      <c r="E644" s="54"/>
      <c r="F644" s="55"/>
      <c r="G644" s="54"/>
      <c r="H644" s="54"/>
      <c r="I644" s="54"/>
      <c r="J644" s="56"/>
      <c r="K644" s="57">
        <f t="shared" ref="K644:W644" si="82">SUBTOTAL(9,K13:K642)</f>
        <v>2771516678428</v>
      </c>
      <c r="L644" s="57">
        <f t="shared" si="82"/>
        <v>2771516678428</v>
      </c>
      <c r="M644" s="57">
        <f t="shared" si="82"/>
        <v>0</v>
      </c>
      <c r="N644" s="57">
        <f t="shared" si="82"/>
        <v>2771516678428</v>
      </c>
      <c r="O644" s="57">
        <f t="shared" si="82"/>
        <v>2579024373.27</v>
      </c>
      <c r="P644" s="57">
        <f t="shared" si="82"/>
        <v>252793666074.42004</v>
      </c>
      <c r="Q644" s="57">
        <f t="shared" si="82"/>
        <v>1402022674.5400002</v>
      </c>
      <c r="R644" s="57">
        <f t="shared" si="82"/>
        <v>1172213062109.7112</v>
      </c>
      <c r="S644" s="57">
        <f t="shared" si="82"/>
        <v>1172139154479.4912</v>
      </c>
      <c r="T644" s="57">
        <f t="shared" si="82"/>
        <v>844624892924.59045</v>
      </c>
      <c r="U644" s="57">
        <f t="shared" si="82"/>
        <v>1342528903196.0598</v>
      </c>
      <c r="V644" s="57">
        <f t="shared" si="82"/>
        <v>20988544068</v>
      </c>
      <c r="W644" s="57">
        <f t="shared" si="82"/>
        <v>1321540359128.0598</v>
      </c>
      <c r="X644" s="52">
        <f t="shared" si="72"/>
        <v>0.42295002993616787</v>
      </c>
      <c r="Y644" s="52">
        <f t="shared" si="73"/>
        <v>0.42295002993616787</v>
      </c>
      <c r="Z644" s="52">
        <f t="shared" si="74"/>
        <v>9.2647724302302323E-2</v>
      </c>
      <c r="AA644" s="52">
        <f t="shared" si="75"/>
        <v>0.51559775423847021</v>
      </c>
    </row>
    <row r="752" spans="1:27" s="36" customFormat="1" x14ac:dyDescent="0.35">
      <c r="A752" s="30"/>
      <c r="B752" s="30"/>
      <c r="C752" s="30"/>
      <c r="D752" s="30"/>
      <c r="E752" s="30"/>
      <c r="F752" s="31"/>
      <c r="G752" s="30"/>
      <c r="H752" s="30"/>
      <c r="I752" s="30"/>
      <c r="J752" s="32"/>
      <c r="K752" s="33"/>
      <c r="L752" s="33"/>
      <c r="N752" s="33"/>
      <c r="O752" s="33"/>
      <c r="P752" s="33"/>
      <c r="Q752" s="33"/>
      <c r="R752" s="33"/>
      <c r="S752" s="33"/>
      <c r="T752" s="33"/>
      <c r="U752" s="33"/>
      <c r="V752" s="33"/>
      <c r="W752" s="33"/>
      <c r="X752" s="34"/>
      <c r="Y752" s="34"/>
      <c r="Z752" s="34"/>
      <c r="AA752" s="34"/>
    </row>
    <row r="754" spans="1:27" s="33" customFormat="1" x14ac:dyDescent="0.35">
      <c r="A754" s="30"/>
      <c r="B754" s="30"/>
      <c r="C754" s="30"/>
      <c r="D754" s="30"/>
      <c r="E754" s="30"/>
      <c r="F754" s="31"/>
      <c r="G754" s="30"/>
      <c r="H754" s="30"/>
      <c r="I754" s="30"/>
      <c r="J754" s="32"/>
      <c r="K754" s="35"/>
      <c r="L754" s="35"/>
      <c r="M754" s="35"/>
      <c r="N754" s="35"/>
      <c r="O754" s="35"/>
      <c r="P754" s="35"/>
      <c r="Q754" s="35"/>
      <c r="R754" s="35"/>
      <c r="S754" s="35"/>
      <c r="T754" s="35"/>
      <c r="U754" s="35"/>
      <c r="V754" s="35"/>
      <c r="X754" s="34"/>
      <c r="Y754" s="34"/>
      <c r="Z754" s="34"/>
      <c r="AA754" s="34"/>
    </row>
  </sheetData>
  <autoFilter ref="A12:AA642" xr:uid="{E1BC108B-10FD-4934-9236-FF1085798E86}"/>
  <mergeCells count="4">
    <mergeCell ref="A6:AA6"/>
    <mergeCell ref="A7:AA7"/>
    <mergeCell ref="A8:AA8"/>
    <mergeCell ref="A9:AA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A567-51B4-4A2D-A8BA-B457EA64FA15}">
  <sheetPr>
    <tabColor theme="1"/>
  </sheetPr>
  <dimension ref="A6:AA850"/>
  <sheetViews>
    <sheetView showGridLines="0" workbookViewId="0">
      <selection activeCell="A6" sqref="A6:AA6"/>
    </sheetView>
  </sheetViews>
  <sheetFormatPr baseColWidth="10" defaultColWidth="11.36328125" defaultRowHeight="14.5" outlineLevelRow="2" x14ac:dyDescent="0.35"/>
  <cols>
    <col min="1" max="1" width="14.7265625" style="30" customWidth="1"/>
    <col min="2" max="2" width="19.08984375" style="30" customWidth="1"/>
    <col min="3" max="3" width="13.6328125" style="30" customWidth="1"/>
    <col min="4" max="4" width="16" style="30" customWidth="1"/>
    <col min="5" max="5" width="11.7265625" style="30" bestFit="1" customWidth="1"/>
    <col min="6" max="6" width="11.7265625" style="31" customWidth="1"/>
    <col min="7" max="7" width="11.7265625" style="30" customWidth="1"/>
    <col min="8" max="8" width="12.26953125" style="30" customWidth="1"/>
    <col min="9" max="9" width="17.08984375" style="30" customWidth="1"/>
    <col min="10" max="10" width="52.36328125" style="32" customWidth="1"/>
    <col min="11" max="11" width="27.54296875" style="35" customWidth="1"/>
    <col min="12" max="12" width="27.36328125" style="35" customWidth="1"/>
    <col min="13" max="13" width="20.26953125" style="36" bestFit="1" customWidth="1"/>
    <col min="14" max="14" width="23.453125" style="33" bestFit="1" customWidth="1"/>
    <col min="15" max="15" width="18.90625" style="33" bestFit="1" customWidth="1"/>
    <col min="16" max="16" width="21.54296875" style="33" bestFit="1" customWidth="1"/>
    <col min="17" max="17" width="22.90625" style="33" customWidth="1"/>
    <col min="18" max="19" width="23.453125" style="33" bestFit="1" customWidth="1"/>
    <col min="20" max="20" width="21.54296875" style="33" bestFit="1" customWidth="1"/>
    <col min="21" max="21" width="23.453125" style="33" bestFit="1" customWidth="1"/>
    <col min="22" max="22" width="20.1796875" style="33" bestFit="1" customWidth="1"/>
    <col min="23" max="23" width="28.1796875" style="33" customWidth="1"/>
    <col min="24" max="27" width="23.08984375" style="34" customWidth="1"/>
  </cols>
  <sheetData>
    <row r="6" spans="1:27" x14ac:dyDescent="0.35">
      <c r="A6" s="58" t="s">
        <v>579</v>
      </c>
      <c r="B6" s="58"/>
      <c r="C6" s="58"/>
      <c r="D6" s="58"/>
      <c r="E6" s="58"/>
      <c r="F6" s="58"/>
      <c r="G6" s="58"/>
      <c r="H6" s="58"/>
      <c r="I6" s="58"/>
      <c r="J6" s="58"/>
      <c r="K6" s="58"/>
      <c r="L6" s="58"/>
      <c r="M6" s="58"/>
      <c r="N6" s="58"/>
      <c r="O6" s="58"/>
      <c r="P6" s="58"/>
      <c r="Q6" s="58"/>
      <c r="R6" s="58"/>
      <c r="S6" s="58"/>
      <c r="T6" s="58"/>
      <c r="U6" s="58"/>
      <c r="V6" s="58"/>
      <c r="W6" s="58"/>
      <c r="X6" s="58"/>
      <c r="Y6" s="58"/>
      <c r="Z6" s="58"/>
      <c r="AA6" s="58"/>
    </row>
    <row r="7" spans="1:27" x14ac:dyDescent="0.35">
      <c r="A7" s="58" t="s">
        <v>1</v>
      </c>
      <c r="B7" s="58"/>
      <c r="C7" s="58"/>
      <c r="D7" s="58"/>
      <c r="E7" s="58"/>
      <c r="F7" s="58"/>
      <c r="G7" s="58"/>
      <c r="H7" s="58"/>
      <c r="I7" s="58"/>
      <c r="J7" s="58"/>
      <c r="K7" s="58"/>
      <c r="L7" s="58"/>
      <c r="M7" s="58"/>
      <c r="N7" s="58"/>
      <c r="O7" s="58"/>
      <c r="P7" s="58"/>
      <c r="Q7" s="58"/>
      <c r="R7" s="58"/>
      <c r="S7" s="58"/>
      <c r="T7" s="58"/>
      <c r="U7" s="58"/>
      <c r="V7" s="58"/>
      <c r="W7" s="58"/>
      <c r="X7" s="58"/>
      <c r="Y7" s="58"/>
      <c r="Z7" s="58"/>
      <c r="AA7" s="58"/>
    </row>
    <row r="8" spans="1:27" x14ac:dyDescent="0.35">
      <c r="A8" s="58" t="s">
        <v>2</v>
      </c>
      <c r="B8" s="58"/>
      <c r="C8" s="58"/>
      <c r="D8" s="58"/>
      <c r="E8" s="58"/>
      <c r="F8" s="58"/>
      <c r="G8" s="58"/>
      <c r="H8" s="58"/>
      <c r="I8" s="58"/>
      <c r="J8" s="58"/>
      <c r="K8" s="58"/>
      <c r="L8" s="58"/>
      <c r="M8" s="58"/>
      <c r="N8" s="58"/>
      <c r="O8" s="58"/>
      <c r="P8" s="58"/>
      <c r="Q8" s="58"/>
      <c r="R8" s="58"/>
      <c r="S8" s="58"/>
      <c r="T8" s="58"/>
      <c r="U8" s="58"/>
      <c r="V8" s="58"/>
      <c r="W8" s="58"/>
      <c r="X8" s="58"/>
      <c r="Y8" s="58"/>
      <c r="Z8" s="58"/>
      <c r="AA8" s="58"/>
    </row>
    <row r="9" spans="1:27" x14ac:dyDescent="0.35">
      <c r="A9" s="59"/>
      <c r="B9" s="59"/>
      <c r="C9" s="59"/>
      <c r="D9" s="59"/>
      <c r="E9" s="59"/>
      <c r="F9" s="59"/>
      <c r="G9" s="59"/>
      <c r="H9" s="59"/>
      <c r="I9" s="59"/>
      <c r="J9" s="59"/>
      <c r="K9" s="59"/>
      <c r="L9" s="59"/>
      <c r="M9" s="59"/>
      <c r="N9" s="59"/>
      <c r="O9" s="59"/>
      <c r="P9" s="59"/>
      <c r="Q9" s="59"/>
      <c r="R9" s="59"/>
      <c r="S9" s="59"/>
      <c r="T9" s="59"/>
      <c r="U9" s="59"/>
      <c r="V9" s="59"/>
      <c r="W9" s="59"/>
      <c r="X9" s="59"/>
      <c r="Y9" s="59"/>
      <c r="Z9" s="59"/>
      <c r="AA9" s="59"/>
    </row>
    <row r="10" spans="1:27" x14ac:dyDescent="0.35">
      <c r="A10" s="1" t="s">
        <v>3</v>
      </c>
      <c r="B10" s="2"/>
      <c r="C10" s="2"/>
      <c r="D10" s="2"/>
      <c r="E10" s="2"/>
      <c r="F10" s="3"/>
      <c r="G10" s="3"/>
      <c r="H10" s="3"/>
      <c r="I10" s="3"/>
      <c r="J10" s="4"/>
      <c r="K10" s="5"/>
      <c r="L10" s="5"/>
      <c r="M10" s="5"/>
      <c r="N10" s="6"/>
      <c r="O10" s="6"/>
      <c r="P10" s="7"/>
      <c r="Q10" s="7"/>
      <c r="R10" s="6"/>
      <c r="S10" s="6"/>
      <c r="T10" s="6"/>
      <c r="U10" s="6"/>
      <c r="V10" s="5"/>
      <c r="W10" s="5"/>
      <c r="X10" s="8"/>
      <c r="Y10" s="9"/>
      <c r="Z10" s="9"/>
      <c r="AA10" s="9"/>
    </row>
    <row r="11" spans="1:27" s="16" customFormat="1" x14ac:dyDescent="0.35">
      <c r="A11" s="10"/>
      <c r="B11" s="11"/>
      <c r="C11" s="11"/>
      <c r="D11" s="11"/>
      <c r="E11" s="11"/>
      <c r="F11" s="11"/>
      <c r="G11" s="11"/>
      <c r="H11" s="11"/>
      <c r="I11" s="11"/>
      <c r="J11" s="12"/>
      <c r="K11" s="5"/>
      <c r="L11" s="5"/>
      <c r="M11" s="5"/>
      <c r="N11" s="14"/>
      <c r="O11" s="6"/>
      <c r="P11" s="13"/>
      <c r="Q11" s="13"/>
      <c r="R11" s="14"/>
      <c r="S11" s="14"/>
      <c r="T11" s="14"/>
      <c r="U11" s="14"/>
      <c r="V11" s="15"/>
      <c r="W11" s="14"/>
      <c r="X11" s="37"/>
      <c r="Y11" s="37"/>
      <c r="Z11" s="37"/>
      <c r="AA11" s="37"/>
    </row>
    <row r="12" spans="1:27" ht="78.75" customHeight="1" x14ac:dyDescent="0.35">
      <c r="A12" s="17" t="s">
        <v>4</v>
      </c>
      <c r="B12" s="17" t="s">
        <v>5</v>
      </c>
      <c r="C12" s="17" t="s">
        <v>6</v>
      </c>
      <c r="D12" s="17" t="s">
        <v>7</v>
      </c>
      <c r="E12" s="17" t="s">
        <v>8</v>
      </c>
      <c r="F12" s="18" t="s">
        <v>9</v>
      </c>
      <c r="G12" s="17" t="s">
        <v>10</v>
      </c>
      <c r="H12" s="17" t="s">
        <v>11</v>
      </c>
      <c r="I12" s="17" t="s">
        <v>12</v>
      </c>
      <c r="J12" s="17" t="s">
        <v>13</v>
      </c>
      <c r="K12" s="19" t="s">
        <v>14</v>
      </c>
      <c r="L12" s="19" t="s">
        <v>15</v>
      </c>
      <c r="M12" s="19" t="s">
        <v>16</v>
      </c>
      <c r="N12" s="19" t="s">
        <v>17</v>
      </c>
      <c r="O12" s="19" t="s">
        <v>18</v>
      </c>
      <c r="P12" s="19" t="s">
        <v>19</v>
      </c>
      <c r="Q12" s="19" t="s">
        <v>20</v>
      </c>
      <c r="R12" s="19" t="s">
        <v>21</v>
      </c>
      <c r="S12" s="19" t="s">
        <v>22</v>
      </c>
      <c r="T12" s="19" t="s">
        <v>23</v>
      </c>
      <c r="U12" s="19" t="s">
        <v>24</v>
      </c>
      <c r="V12" s="19" t="s">
        <v>25</v>
      </c>
      <c r="W12" s="19" t="s">
        <v>475</v>
      </c>
      <c r="X12" s="20" t="s">
        <v>26</v>
      </c>
      <c r="Y12" s="20" t="s">
        <v>27</v>
      </c>
      <c r="Z12" s="20" t="s">
        <v>28</v>
      </c>
      <c r="AA12" s="20" t="s">
        <v>29</v>
      </c>
    </row>
    <row r="13" spans="1:27" ht="16" customHeight="1" outlineLevel="2" x14ac:dyDescent="0.35">
      <c r="A13" s="21" t="s">
        <v>30</v>
      </c>
      <c r="B13" s="21" t="s">
        <v>31</v>
      </c>
      <c r="C13" s="21">
        <v>0</v>
      </c>
      <c r="D13" s="21" t="s">
        <v>32</v>
      </c>
      <c r="E13" s="21" t="s">
        <v>33</v>
      </c>
      <c r="F13" s="22" t="s">
        <v>34</v>
      </c>
      <c r="G13" s="21">
        <v>1111</v>
      </c>
      <c r="H13" s="21">
        <v>709800000</v>
      </c>
      <c r="I13" s="21">
        <v>0</v>
      </c>
      <c r="J13" s="23" t="s">
        <v>35</v>
      </c>
      <c r="K13" s="24">
        <v>4042665312</v>
      </c>
      <c r="L13" s="24">
        <v>4042665312</v>
      </c>
      <c r="M13" s="24">
        <v>0</v>
      </c>
      <c r="N13" s="24">
        <f t="shared" ref="N13:N27" si="0">$L13</f>
        <v>4042665312</v>
      </c>
      <c r="O13" s="24">
        <v>0</v>
      </c>
      <c r="P13" s="24">
        <v>0</v>
      </c>
      <c r="Q13" s="24">
        <v>0</v>
      </c>
      <c r="R13" s="24">
        <v>1739025336.23</v>
      </c>
      <c r="S13" s="24">
        <v>1739025336.23</v>
      </c>
      <c r="T13" s="24">
        <v>2303639975.77</v>
      </c>
      <c r="U13" s="24">
        <v>2303639975.77</v>
      </c>
      <c r="V13" s="24">
        <v>0</v>
      </c>
      <c r="W13" s="24">
        <f t="shared" ref="W13:W27" si="1">$N13-($O13+$P13+$Q13+$R13+$V13)</f>
        <v>2303639975.77</v>
      </c>
      <c r="X13" s="25">
        <f>IFERROR(($R13/$L13),0)</f>
        <v>0.43016802085198191</v>
      </c>
      <c r="Y13" s="25">
        <f>IFERROR(($R13/$N13),0)</f>
        <v>0.43016802085198191</v>
      </c>
      <c r="Z13" s="25">
        <f>IFERROR((($O13+$P13+$Q13)/$N13),0)</f>
        <v>0</v>
      </c>
      <c r="AA13" s="25">
        <f>$Y13+$Z13</f>
        <v>0.43016802085198191</v>
      </c>
    </row>
    <row r="14" spans="1:27" ht="16" customHeight="1" outlineLevel="2" x14ac:dyDescent="0.35">
      <c r="A14" s="21" t="s">
        <v>189</v>
      </c>
      <c r="B14" s="21" t="s">
        <v>31</v>
      </c>
      <c r="C14" s="21">
        <v>0</v>
      </c>
      <c r="D14" s="21" t="s">
        <v>32</v>
      </c>
      <c r="E14" s="21" t="s">
        <v>33</v>
      </c>
      <c r="F14" s="22" t="s">
        <v>34</v>
      </c>
      <c r="G14" s="21">
        <v>1111</v>
      </c>
      <c r="H14" s="21">
        <v>709800000</v>
      </c>
      <c r="I14" s="21">
        <v>0</v>
      </c>
      <c r="J14" s="23" t="s">
        <v>35</v>
      </c>
      <c r="K14" s="24">
        <v>5907323202</v>
      </c>
      <c r="L14" s="24">
        <v>5907323202</v>
      </c>
      <c r="M14" s="24">
        <v>0</v>
      </c>
      <c r="N14" s="24">
        <f t="shared" si="0"/>
        <v>5907323202</v>
      </c>
      <c r="O14" s="24">
        <v>0</v>
      </c>
      <c r="P14" s="24">
        <v>0</v>
      </c>
      <c r="Q14" s="24">
        <v>0</v>
      </c>
      <c r="R14" s="24">
        <v>2521950325.4099998</v>
      </c>
      <c r="S14" s="24">
        <v>2521950325.4099998</v>
      </c>
      <c r="T14" s="24">
        <v>3385372876.5900002</v>
      </c>
      <c r="U14" s="24">
        <v>3385372876.5900002</v>
      </c>
      <c r="V14" s="24">
        <v>0</v>
      </c>
      <c r="W14" s="24">
        <f t="shared" si="1"/>
        <v>3385372876.5900002</v>
      </c>
      <c r="X14" s="25">
        <f t="shared" ref="X14:X77" si="2">IFERROR(($R14/$L14),0)</f>
        <v>0.42691930662540373</v>
      </c>
      <c r="Y14" s="25">
        <f t="shared" ref="Y14:Y77" si="3">IFERROR(($R14/$N14),0)</f>
        <v>0.42691930662540373</v>
      </c>
      <c r="Z14" s="25">
        <f t="shared" ref="Z14:Z77" si="4">IFERROR((($O14+$P14+$Q14)/$N14),0)</f>
        <v>0</v>
      </c>
      <c r="AA14" s="25">
        <f t="shared" ref="AA14:AA77" si="5">$Y14+$Z14</f>
        <v>0.42691930662540373</v>
      </c>
    </row>
    <row r="15" spans="1:27" ht="16" customHeight="1" outlineLevel="2" x14ac:dyDescent="0.35">
      <c r="A15" s="21" t="s">
        <v>273</v>
      </c>
      <c r="B15" s="21" t="s">
        <v>274</v>
      </c>
      <c r="C15" s="21">
        <v>0</v>
      </c>
      <c r="D15" s="21" t="s">
        <v>32</v>
      </c>
      <c r="E15" s="21" t="s">
        <v>33</v>
      </c>
      <c r="F15" s="22" t="s">
        <v>34</v>
      </c>
      <c r="G15" s="21">
        <v>1111</v>
      </c>
      <c r="H15" s="21">
        <v>709800000</v>
      </c>
      <c r="I15" s="21">
        <v>0</v>
      </c>
      <c r="J15" s="23" t="s">
        <v>35</v>
      </c>
      <c r="K15" s="24">
        <v>161786187</v>
      </c>
      <c r="L15" s="24">
        <v>161786187</v>
      </c>
      <c r="M15" s="24">
        <v>0</v>
      </c>
      <c r="N15" s="24">
        <f t="shared" si="0"/>
        <v>161786187</v>
      </c>
      <c r="O15" s="24">
        <v>0</v>
      </c>
      <c r="P15" s="24">
        <v>0</v>
      </c>
      <c r="Q15" s="24">
        <v>0</v>
      </c>
      <c r="R15" s="24">
        <v>59762250.210000001</v>
      </c>
      <c r="S15" s="24">
        <v>59762250.210000001</v>
      </c>
      <c r="T15" s="24">
        <v>102023936.79000001</v>
      </c>
      <c r="U15" s="24">
        <v>102023936.79000001</v>
      </c>
      <c r="V15" s="24">
        <v>0</v>
      </c>
      <c r="W15" s="24">
        <f t="shared" si="1"/>
        <v>102023936.78999999</v>
      </c>
      <c r="X15" s="25">
        <f t="shared" si="2"/>
        <v>0.36939031272181477</v>
      </c>
      <c r="Y15" s="25">
        <f t="shared" si="3"/>
        <v>0.36939031272181477</v>
      </c>
      <c r="Z15" s="25">
        <f t="shared" si="4"/>
        <v>0</v>
      </c>
      <c r="AA15" s="25">
        <f t="shared" si="5"/>
        <v>0.36939031272181477</v>
      </c>
    </row>
    <row r="16" spans="1:27" ht="16" customHeight="1" outlineLevel="2" x14ac:dyDescent="0.35">
      <c r="A16" s="21" t="s">
        <v>273</v>
      </c>
      <c r="B16" s="21" t="s">
        <v>279</v>
      </c>
      <c r="C16" s="21">
        <v>0</v>
      </c>
      <c r="D16" s="21" t="s">
        <v>32</v>
      </c>
      <c r="E16" s="21" t="s">
        <v>33</v>
      </c>
      <c r="F16" s="22" t="s">
        <v>34</v>
      </c>
      <c r="G16" s="21">
        <v>1111</v>
      </c>
      <c r="H16" s="21">
        <v>709800000</v>
      </c>
      <c r="I16" s="21">
        <v>0</v>
      </c>
      <c r="J16" s="23" t="s">
        <v>280</v>
      </c>
      <c r="K16" s="24">
        <v>3125277046</v>
      </c>
      <c r="L16" s="24">
        <v>3125277046</v>
      </c>
      <c r="M16" s="24">
        <v>0</v>
      </c>
      <c r="N16" s="24">
        <f t="shared" si="0"/>
        <v>3125277046</v>
      </c>
      <c r="O16" s="24">
        <v>0</v>
      </c>
      <c r="P16" s="24">
        <v>0</v>
      </c>
      <c r="Q16" s="24">
        <v>0</v>
      </c>
      <c r="R16" s="24">
        <v>1106533616.22</v>
      </c>
      <c r="S16" s="24">
        <v>1106533616.22</v>
      </c>
      <c r="T16" s="24">
        <v>2018743429.78</v>
      </c>
      <c r="U16" s="24">
        <v>2018743429.78</v>
      </c>
      <c r="V16" s="24">
        <v>0</v>
      </c>
      <c r="W16" s="24">
        <f t="shared" si="1"/>
        <v>2018743429.78</v>
      </c>
      <c r="X16" s="25">
        <f t="shared" si="2"/>
        <v>0.35405936815625272</v>
      </c>
      <c r="Y16" s="25">
        <f t="shared" si="3"/>
        <v>0.35405936815625272</v>
      </c>
      <c r="Z16" s="25">
        <f t="shared" si="4"/>
        <v>0</v>
      </c>
      <c r="AA16" s="25">
        <f t="shared" si="5"/>
        <v>0.35405936815625272</v>
      </c>
    </row>
    <row r="17" spans="1:27" ht="16" customHeight="1" outlineLevel="2" x14ac:dyDescent="0.35">
      <c r="A17" s="21" t="s">
        <v>273</v>
      </c>
      <c r="B17" s="21" t="s">
        <v>317</v>
      </c>
      <c r="C17" s="21">
        <v>0</v>
      </c>
      <c r="D17" s="21" t="s">
        <v>32</v>
      </c>
      <c r="E17" s="21" t="s">
        <v>33</v>
      </c>
      <c r="F17" s="22" t="s">
        <v>34</v>
      </c>
      <c r="G17" s="21">
        <v>1111</v>
      </c>
      <c r="H17" s="21">
        <v>709800000</v>
      </c>
      <c r="I17" s="21">
        <v>0</v>
      </c>
      <c r="J17" s="23" t="s">
        <v>35</v>
      </c>
      <c r="K17" s="24">
        <v>540980690</v>
      </c>
      <c r="L17" s="24">
        <v>540980690</v>
      </c>
      <c r="M17" s="24">
        <v>0</v>
      </c>
      <c r="N17" s="24">
        <f t="shared" si="0"/>
        <v>540980690</v>
      </c>
      <c r="O17" s="24">
        <v>0</v>
      </c>
      <c r="P17" s="24">
        <v>0</v>
      </c>
      <c r="Q17" s="24">
        <v>0</v>
      </c>
      <c r="R17" s="24">
        <v>188872950.21000001</v>
      </c>
      <c r="S17" s="24">
        <v>188872950.21000001</v>
      </c>
      <c r="T17" s="24">
        <v>352107739.79000002</v>
      </c>
      <c r="U17" s="24">
        <v>352107739.79000002</v>
      </c>
      <c r="V17" s="24">
        <v>0</v>
      </c>
      <c r="W17" s="24">
        <f t="shared" si="1"/>
        <v>352107739.78999996</v>
      </c>
      <c r="X17" s="25">
        <f t="shared" si="2"/>
        <v>0.34913066898931272</v>
      </c>
      <c r="Y17" s="25">
        <f t="shared" si="3"/>
        <v>0.34913066898931272</v>
      </c>
      <c r="Z17" s="25">
        <f t="shared" si="4"/>
        <v>0</v>
      </c>
      <c r="AA17" s="25">
        <f t="shared" si="5"/>
        <v>0.34913066898931272</v>
      </c>
    </row>
    <row r="18" spans="1:27" ht="16" customHeight="1" outlineLevel="2" x14ac:dyDescent="0.35">
      <c r="A18" s="21" t="s">
        <v>323</v>
      </c>
      <c r="B18" s="21" t="s">
        <v>31</v>
      </c>
      <c r="C18" s="21">
        <v>0</v>
      </c>
      <c r="D18" s="21" t="s">
        <v>32</v>
      </c>
      <c r="E18" s="21" t="s">
        <v>33</v>
      </c>
      <c r="F18" s="22" t="s">
        <v>34</v>
      </c>
      <c r="G18" s="21">
        <v>1111</v>
      </c>
      <c r="H18" s="21">
        <v>709800000</v>
      </c>
      <c r="I18" s="21">
        <v>0</v>
      </c>
      <c r="J18" s="23" t="s">
        <v>35</v>
      </c>
      <c r="K18" s="24">
        <v>1194641718</v>
      </c>
      <c r="L18" s="24">
        <v>1194641718</v>
      </c>
      <c r="M18" s="24">
        <v>0</v>
      </c>
      <c r="N18" s="24">
        <f t="shared" si="0"/>
        <v>1194641718</v>
      </c>
      <c r="O18" s="24">
        <v>0</v>
      </c>
      <c r="P18" s="24">
        <v>0</v>
      </c>
      <c r="Q18" s="24">
        <v>0</v>
      </c>
      <c r="R18" s="24">
        <v>523584417.19</v>
      </c>
      <c r="S18" s="24">
        <v>523584417.19</v>
      </c>
      <c r="T18" s="24">
        <v>671057300.80999994</v>
      </c>
      <c r="U18" s="24">
        <v>671057300.80999994</v>
      </c>
      <c r="V18" s="24">
        <v>0</v>
      </c>
      <c r="W18" s="24">
        <f t="shared" si="1"/>
        <v>671057300.80999994</v>
      </c>
      <c r="X18" s="25">
        <f t="shared" si="2"/>
        <v>0.43827735906172333</v>
      </c>
      <c r="Y18" s="25">
        <f t="shared" si="3"/>
        <v>0.43827735906172333</v>
      </c>
      <c r="Z18" s="25">
        <f t="shared" si="4"/>
        <v>0</v>
      </c>
      <c r="AA18" s="25">
        <f t="shared" si="5"/>
        <v>0.43827735906172333</v>
      </c>
    </row>
    <row r="19" spans="1:27" ht="16" customHeight="1" outlineLevel="2" x14ac:dyDescent="0.35">
      <c r="A19" s="21" t="s">
        <v>330</v>
      </c>
      <c r="B19" s="21" t="s">
        <v>31</v>
      </c>
      <c r="C19" s="21">
        <v>0</v>
      </c>
      <c r="D19" s="21" t="s">
        <v>32</v>
      </c>
      <c r="E19" s="21" t="s">
        <v>33</v>
      </c>
      <c r="F19" s="22" t="s">
        <v>34</v>
      </c>
      <c r="G19" s="21">
        <v>1111</v>
      </c>
      <c r="H19" s="21">
        <v>709800000</v>
      </c>
      <c r="I19" s="21">
        <v>0</v>
      </c>
      <c r="J19" s="23" t="s">
        <v>35</v>
      </c>
      <c r="K19" s="24">
        <v>2740285778</v>
      </c>
      <c r="L19" s="24">
        <v>2740285778</v>
      </c>
      <c r="M19" s="24">
        <v>0</v>
      </c>
      <c r="N19" s="24">
        <f t="shared" si="0"/>
        <v>2740285778</v>
      </c>
      <c r="O19" s="24">
        <v>0</v>
      </c>
      <c r="P19" s="24">
        <v>0</v>
      </c>
      <c r="Q19" s="24">
        <v>0</v>
      </c>
      <c r="R19" s="24">
        <v>1079601632.97</v>
      </c>
      <c r="S19" s="24">
        <v>1079601632.97</v>
      </c>
      <c r="T19" s="24">
        <v>1660684145.03</v>
      </c>
      <c r="U19" s="24">
        <v>1660684145.03</v>
      </c>
      <c r="V19" s="24">
        <v>0</v>
      </c>
      <c r="W19" s="24">
        <f t="shared" si="1"/>
        <v>1660684145.03</v>
      </c>
      <c r="X19" s="25">
        <f t="shared" si="2"/>
        <v>0.3939741035907387</v>
      </c>
      <c r="Y19" s="25">
        <f t="shared" si="3"/>
        <v>0.3939741035907387</v>
      </c>
      <c r="Z19" s="25">
        <f t="shared" si="4"/>
        <v>0</v>
      </c>
      <c r="AA19" s="25">
        <f t="shared" si="5"/>
        <v>0.3939741035907387</v>
      </c>
    </row>
    <row r="20" spans="1:27" ht="16" customHeight="1" outlineLevel="2" x14ac:dyDescent="0.35">
      <c r="A20" s="21" t="s">
        <v>335</v>
      </c>
      <c r="B20" s="21" t="s">
        <v>31</v>
      </c>
      <c r="C20" s="21">
        <v>0</v>
      </c>
      <c r="D20" s="21" t="s">
        <v>32</v>
      </c>
      <c r="E20" s="21" t="s">
        <v>33</v>
      </c>
      <c r="F20" s="22" t="s">
        <v>34</v>
      </c>
      <c r="G20" s="21">
        <v>1111</v>
      </c>
      <c r="H20" s="21">
        <v>709800000</v>
      </c>
      <c r="I20" s="21">
        <v>0</v>
      </c>
      <c r="J20" s="23" t="s">
        <v>35</v>
      </c>
      <c r="K20" s="24">
        <v>796941197</v>
      </c>
      <c r="L20" s="24">
        <v>796941197</v>
      </c>
      <c r="M20" s="24">
        <v>0</v>
      </c>
      <c r="N20" s="24">
        <f t="shared" si="0"/>
        <v>796941197</v>
      </c>
      <c r="O20" s="24">
        <v>0</v>
      </c>
      <c r="P20" s="24">
        <v>0</v>
      </c>
      <c r="Q20" s="24">
        <v>0</v>
      </c>
      <c r="R20" s="24">
        <v>244258403.02000001</v>
      </c>
      <c r="S20" s="24">
        <v>244258403.02000001</v>
      </c>
      <c r="T20" s="24">
        <v>552682793.98000002</v>
      </c>
      <c r="U20" s="24">
        <v>552682793.98000002</v>
      </c>
      <c r="V20" s="24">
        <v>0</v>
      </c>
      <c r="W20" s="24">
        <f t="shared" si="1"/>
        <v>552682793.98000002</v>
      </c>
      <c r="X20" s="25">
        <f t="shared" si="2"/>
        <v>0.30649488812911752</v>
      </c>
      <c r="Y20" s="25">
        <f t="shared" si="3"/>
        <v>0.30649488812911752</v>
      </c>
      <c r="Z20" s="25">
        <f t="shared" si="4"/>
        <v>0</v>
      </c>
      <c r="AA20" s="25">
        <f t="shared" si="5"/>
        <v>0.30649488812911752</v>
      </c>
    </row>
    <row r="21" spans="1:27" ht="16" customHeight="1" outlineLevel="2" x14ac:dyDescent="0.35">
      <c r="A21" s="21" t="s">
        <v>337</v>
      </c>
      <c r="B21" s="21" t="s">
        <v>31</v>
      </c>
      <c r="C21" s="21">
        <v>0</v>
      </c>
      <c r="D21" s="21" t="s">
        <v>32</v>
      </c>
      <c r="E21" s="21" t="s">
        <v>33</v>
      </c>
      <c r="F21" s="22" t="s">
        <v>34</v>
      </c>
      <c r="G21" s="21">
        <v>1111</v>
      </c>
      <c r="H21" s="21">
        <v>709800000</v>
      </c>
      <c r="I21" s="21">
        <v>0</v>
      </c>
      <c r="J21" s="23" t="s">
        <v>35</v>
      </c>
      <c r="K21" s="24">
        <v>11701588852</v>
      </c>
      <c r="L21" s="24">
        <v>11701588852</v>
      </c>
      <c r="M21" s="24">
        <v>0</v>
      </c>
      <c r="N21" s="24">
        <f t="shared" si="0"/>
        <v>11701588852</v>
      </c>
      <c r="O21" s="24">
        <v>0</v>
      </c>
      <c r="P21" s="24">
        <v>0</v>
      </c>
      <c r="Q21" s="24">
        <v>0</v>
      </c>
      <c r="R21" s="24">
        <v>5346187984.6899996</v>
      </c>
      <c r="S21" s="24">
        <v>5346187984.6899996</v>
      </c>
      <c r="T21" s="24">
        <v>6355400867.3100004</v>
      </c>
      <c r="U21" s="24">
        <v>6355400867.3100004</v>
      </c>
      <c r="V21" s="24">
        <v>0</v>
      </c>
      <c r="W21" s="24">
        <f t="shared" si="1"/>
        <v>6355400867.3100004</v>
      </c>
      <c r="X21" s="25">
        <f t="shared" si="2"/>
        <v>0.45687710039275953</v>
      </c>
      <c r="Y21" s="25">
        <f t="shared" si="3"/>
        <v>0.45687710039275953</v>
      </c>
      <c r="Z21" s="25">
        <f t="shared" si="4"/>
        <v>0</v>
      </c>
      <c r="AA21" s="25">
        <f t="shared" si="5"/>
        <v>0.45687710039275953</v>
      </c>
    </row>
    <row r="22" spans="1:27" ht="16" customHeight="1" outlineLevel="2" x14ac:dyDescent="0.35">
      <c r="A22" s="21" t="s">
        <v>346</v>
      </c>
      <c r="B22" s="21" t="s">
        <v>31</v>
      </c>
      <c r="C22" s="21">
        <v>0</v>
      </c>
      <c r="D22" s="21" t="s">
        <v>32</v>
      </c>
      <c r="E22" s="21" t="s">
        <v>33</v>
      </c>
      <c r="F22" s="22" t="s">
        <v>34</v>
      </c>
      <c r="G22" s="21">
        <v>1111</v>
      </c>
      <c r="H22" s="21">
        <v>709600000</v>
      </c>
      <c r="I22" s="21">
        <v>0</v>
      </c>
      <c r="J22" s="23" t="s">
        <v>35</v>
      </c>
      <c r="K22" s="24">
        <v>578257539</v>
      </c>
      <c r="L22" s="24">
        <v>578257539</v>
      </c>
      <c r="M22" s="24">
        <v>0</v>
      </c>
      <c r="N22" s="24">
        <f t="shared" si="0"/>
        <v>578257539</v>
      </c>
      <c r="O22" s="24">
        <v>0</v>
      </c>
      <c r="P22" s="24">
        <v>0</v>
      </c>
      <c r="Q22" s="24">
        <v>0</v>
      </c>
      <c r="R22" s="24">
        <v>212871922.72</v>
      </c>
      <c r="S22" s="24">
        <v>212871922.72</v>
      </c>
      <c r="T22" s="24">
        <v>365385616.27999997</v>
      </c>
      <c r="U22" s="24">
        <v>365385616.27999997</v>
      </c>
      <c r="V22" s="24">
        <v>0</v>
      </c>
      <c r="W22" s="24">
        <f t="shared" si="1"/>
        <v>365385616.27999997</v>
      </c>
      <c r="X22" s="25">
        <f t="shared" si="2"/>
        <v>0.36812649790632473</v>
      </c>
      <c r="Y22" s="25">
        <f t="shared" si="3"/>
        <v>0.36812649790632473</v>
      </c>
      <c r="Z22" s="25">
        <f t="shared" si="4"/>
        <v>0</v>
      </c>
      <c r="AA22" s="25">
        <f t="shared" si="5"/>
        <v>0.36812649790632473</v>
      </c>
    </row>
    <row r="23" spans="1:27" ht="16" customHeight="1" outlineLevel="2" x14ac:dyDescent="0.35">
      <c r="A23" s="21" t="s">
        <v>374</v>
      </c>
      <c r="B23" s="21" t="s">
        <v>274</v>
      </c>
      <c r="C23" s="21">
        <v>0</v>
      </c>
      <c r="D23" s="21" t="s">
        <v>32</v>
      </c>
      <c r="E23" s="21" t="s">
        <v>33</v>
      </c>
      <c r="F23" s="22">
        <v>280</v>
      </c>
      <c r="G23" s="21">
        <v>1111</v>
      </c>
      <c r="H23" s="21">
        <v>709120000</v>
      </c>
      <c r="I23" s="21">
        <v>0</v>
      </c>
      <c r="J23" s="23" t="s">
        <v>35</v>
      </c>
      <c r="K23" s="24">
        <v>280581883480</v>
      </c>
      <c r="L23" s="24">
        <v>280581883480</v>
      </c>
      <c r="M23" s="24">
        <v>0</v>
      </c>
      <c r="N23" s="24">
        <f t="shared" si="0"/>
        <v>280581883480</v>
      </c>
      <c r="O23" s="24">
        <v>0</v>
      </c>
      <c r="P23" s="24">
        <v>0</v>
      </c>
      <c r="Q23" s="24">
        <v>0</v>
      </c>
      <c r="R23" s="24">
        <v>118482543992.42</v>
      </c>
      <c r="S23" s="24">
        <v>118482543992.42</v>
      </c>
      <c r="T23" s="24">
        <v>162099339487.57999</v>
      </c>
      <c r="U23" s="24">
        <v>162099339487.57999</v>
      </c>
      <c r="V23" s="24">
        <v>0</v>
      </c>
      <c r="W23" s="24">
        <f t="shared" si="1"/>
        <v>162099339487.58002</v>
      </c>
      <c r="X23" s="25">
        <f t="shared" si="2"/>
        <v>0.42227439107224285</v>
      </c>
      <c r="Y23" s="25">
        <f t="shared" si="3"/>
        <v>0.42227439107224285</v>
      </c>
      <c r="Z23" s="25">
        <f t="shared" si="4"/>
        <v>0</v>
      </c>
      <c r="AA23" s="25">
        <f t="shared" si="5"/>
        <v>0.42227439107224285</v>
      </c>
    </row>
    <row r="24" spans="1:27" ht="16" customHeight="1" outlineLevel="2" x14ac:dyDescent="0.35">
      <c r="A24" s="21" t="s">
        <v>374</v>
      </c>
      <c r="B24" s="21" t="s">
        <v>279</v>
      </c>
      <c r="C24" s="21">
        <v>0</v>
      </c>
      <c r="D24" s="21" t="s">
        <v>32</v>
      </c>
      <c r="E24" s="21" t="s">
        <v>33</v>
      </c>
      <c r="F24" s="22">
        <v>280</v>
      </c>
      <c r="G24" s="21">
        <v>1111</v>
      </c>
      <c r="H24" s="21">
        <v>709210000</v>
      </c>
      <c r="I24" s="21">
        <v>0</v>
      </c>
      <c r="J24" s="23" t="s">
        <v>35</v>
      </c>
      <c r="K24" s="24">
        <v>147474078495</v>
      </c>
      <c r="L24" s="24">
        <v>147474078495</v>
      </c>
      <c r="M24" s="24">
        <v>0</v>
      </c>
      <c r="N24" s="24">
        <f t="shared" si="0"/>
        <v>147474078495</v>
      </c>
      <c r="O24" s="24">
        <v>0</v>
      </c>
      <c r="P24" s="24">
        <v>0</v>
      </c>
      <c r="Q24" s="24">
        <v>0</v>
      </c>
      <c r="R24" s="24">
        <v>63012139289.959999</v>
      </c>
      <c r="S24" s="24">
        <v>63012139289.959999</v>
      </c>
      <c r="T24" s="24">
        <v>84461939205.039993</v>
      </c>
      <c r="U24" s="24">
        <v>84461939205.039993</v>
      </c>
      <c r="V24" s="24">
        <v>0</v>
      </c>
      <c r="W24" s="24">
        <f t="shared" si="1"/>
        <v>84461939205.040009</v>
      </c>
      <c r="X24" s="25">
        <f t="shared" si="2"/>
        <v>0.42727603340878906</v>
      </c>
      <c r="Y24" s="25">
        <f t="shared" si="3"/>
        <v>0.42727603340878906</v>
      </c>
      <c r="Z24" s="25">
        <f t="shared" si="4"/>
        <v>0</v>
      </c>
      <c r="AA24" s="25">
        <f t="shared" si="5"/>
        <v>0.42727603340878906</v>
      </c>
    </row>
    <row r="25" spans="1:27" ht="16" customHeight="1" outlineLevel="2" x14ac:dyDescent="0.35">
      <c r="A25" s="21" t="s">
        <v>374</v>
      </c>
      <c r="B25" s="21" t="s">
        <v>317</v>
      </c>
      <c r="C25" s="21">
        <v>0</v>
      </c>
      <c r="D25" s="21" t="s">
        <v>32</v>
      </c>
      <c r="E25" s="21" t="s">
        <v>33</v>
      </c>
      <c r="F25" s="22">
        <v>280</v>
      </c>
      <c r="G25" s="21">
        <v>1111</v>
      </c>
      <c r="H25" s="21">
        <v>709300000</v>
      </c>
      <c r="I25" s="21">
        <v>0</v>
      </c>
      <c r="J25" s="23" t="s">
        <v>35</v>
      </c>
      <c r="K25" s="24">
        <v>86678235504</v>
      </c>
      <c r="L25" s="24">
        <v>86678235504</v>
      </c>
      <c r="M25" s="24">
        <v>0</v>
      </c>
      <c r="N25" s="24">
        <f t="shared" si="0"/>
        <v>86678235504</v>
      </c>
      <c r="O25" s="24">
        <v>0</v>
      </c>
      <c r="P25" s="24">
        <v>0</v>
      </c>
      <c r="Q25" s="24">
        <v>0</v>
      </c>
      <c r="R25" s="24">
        <v>36362637034.360001</v>
      </c>
      <c r="S25" s="24">
        <v>36362637034.360001</v>
      </c>
      <c r="T25" s="24">
        <v>50315598469.639999</v>
      </c>
      <c r="U25" s="24">
        <v>50315598469.639999</v>
      </c>
      <c r="V25" s="24">
        <v>0</v>
      </c>
      <c r="W25" s="24">
        <f t="shared" si="1"/>
        <v>50315598469.639999</v>
      </c>
      <c r="X25" s="25">
        <f t="shared" si="2"/>
        <v>0.41951288951517651</v>
      </c>
      <c r="Y25" s="25">
        <f t="shared" si="3"/>
        <v>0.41951288951517651</v>
      </c>
      <c r="Z25" s="25">
        <f t="shared" si="4"/>
        <v>0</v>
      </c>
      <c r="AA25" s="25">
        <f t="shared" si="5"/>
        <v>0.41951288951517651</v>
      </c>
    </row>
    <row r="26" spans="1:27" ht="16" customHeight="1" outlineLevel="2" x14ac:dyDescent="0.35">
      <c r="A26" s="21" t="s">
        <v>374</v>
      </c>
      <c r="B26" s="21" t="s">
        <v>441</v>
      </c>
      <c r="C26" s="21">
        <v>0</v>
      </c>
      <c r="D26" s="21" t="s">
        <v>32</v>
      </c>
      <c r="E26" s="21" t="s">
        <v>33</v>
      </c>
      <c r="F26" s="22">
        <v>280</v>
      </c>
      <c r="G26" s="21">
        <v>1111</v>
      </c>
      <c r="H26" s="21">
        <v>709500000</v>
      </c>
      <c r="I26" s="21">
        <v>0</v>
      </c>
      <c r="J26" s="23" t="s">
        <v>35</v>
      </c>
      <c r="K26" s="24">
        <v>71518634935</v>
      </c>
      <c r="L26" s="24">
        <v>71518634935</v>
      </c>
      <c r="M26" s="24">
        <v>0</v>
      </c>
      <c r="N26" s="24">
        <f t="shared" si="0"/>
        <v>71518634935</v>
      </c>
      <c r="O26" s="24">
        <v>0</v>
      </c>
      <c r="P26" s="24">
        <v>0</v>
      </c>
      <c r="Q26" s="24">
        <v>0</v>
      </c>
      <c r="R26" s="24">
        <v>30219939130.459999</v>
      </c>
      <c r="S26" s="24">
        <v>30219939130.459999</v>
      </c>
      <c r="T26" s="24">
        <v>41298695804.540001</v>
      </c>
      <c r="U26" s="24">
        <v>41298695804.540001</v>
      </c>
      <c r="V26" s="24">
        <v>0</v>
      </c>
      <c r="W26" s="24">
        <f t="shared" si="1"/>
        <v>41298695804.540001</v>
      </c>
      <c r="X26" s="25">
        <f t="shared" si="2"/>
        <v>0.4225463637263982</v>
      </c>
      <c r="Y26" s="25">
        <f t="shared" si="3"/>
        <v>0.4225463637263982</v>
      </c>
      <c r="Z26" s="25">
        <f t="shared" si="4"/>
        <v>0</v>
      </c>
      <c r="AA26" s="25">
        <f t="shared" si="5"/>
        <v>0.4225463637263982</v>
      </c>
    </row>
    <row r="27" spans="1:27" ht="16" customHeight="1" outlineLevel="2" x14ac:dyDescent="0.35">
      <c r="A27" s="21" t="s">
        <v>374</v>
      </c>
      <c r="B27" s="21" t="s">
        <v>450</v>
      </c>
      <c r="C27" s="21">
        <v>0</v>
      </c>
      <c r="D27" s="21" t="s">
        <v>32</v>
      </c>
      <c r="E27" s="21" t="s">
        <v>33</v>
      </c>
      <c r="F27" s="22">
        <v>280</v>
      </c>
      <c r="G27" s="21">
        <v>1111</v>
      </c>
      <c r="H27" s="21">
        <v>709500000</v>
      </c>
      <c r="I27" s="21">
        <v>0</v>
      </c>
      <c r="J27" s="23" t="s">
        <v>35</v>
      </c>
      <c r="K27" s="24">
        <v>42630415358</v>
      </c>
      <c r="L27" s="24">
        <v>42630415358</v>
      </c>
      <c r="M27" s="24">
        <v>0</v>
      </c>
      <c r="N27" s="24">
        <f t="shared" si="0"/>
        <v>42630415358</v>
      </c>
      <c r="O27" s="24">
        <v>0</v>
      </c>
      <c r="P27" s="24">
        <v>0</v>
      </c>
      <c r="Q27" s="24">
        <v>0</v>
      </c>
      <c r="R27" s="24">
        <v>17340304873.189999</v>
      </c>
      <c r="S27" s="24">
        <v>17340304873.189999</v>
      </c>
      <c r="T27" s="24">
        <v>25290110484.810001</v>
      </c>
      <c r="U27" s="24">
        <v>25290110484.810001</v>
      </c>
      <c r="V27" s="24">
        <v>0</v>
      </c>
      <c r="W27" s="24">
        <f t="shared" si="1"/>
        <v>25290110484.810001</v>
      </c>
      <c r="X27" s="25">
        <f t="shared" si="2"/>
        <v>0.40675899419628636</v>
      </c>
      <c r="Y27" s="25">
        <f t="shared" si="3"/>
        <v>0.40675899419628636</v>
      </c>
      <c r="Z27" s="25">
        <f t="shared" si="4"/>
        <v>0</v>
      </c>
      <c r="AA27" s="25">
        <f t="shared" si="5"/>
        <v>0.40675899419628636</v>
      </c>
    </row>
    <row r="28" spans="1:27" ht="16" customHeight="1" outlineLevel="1" x14ac:dyDescent="0.35">
      <c r="A28" s="40"/>
      <c r="B28" s="40"/>
      <c r="C28" s="40"/>
      <c r="D28" s="40" t="s">
        <v>476</v>
      </c>
      <c r="E28" s="40"/>
      <c r="F28" s="41"/>
      <c r="G28" s="40"/>
      <c r="H28" s="40"/>
      <c r="I28" s="40"/>
      <c r="J28" s="42"/>
      <c r="K28" s="43">
        <f t="shared" ref="K28:W28" si="6">SUBTOTAL(9,K13:K27)</f>
        <v>659672995293</v>
      </c>
      <c r="L28" s="43">
        <f t="shared" si="6"/>
        <v>659672995293</v>
      </c>
      <c r="M28" s="43">
        <f t="shared" si="6"/>
        <v>0</v>
      </c>
      <c r="N28" s="43">
        <f t="shared" si="6"/>
        <v>659672995293</v>
      </c>
      <c r="O28" s="43">
        <f t="shared" si="6"/>
        <v>0</v>
      </c>
      <c r="P28" s="43">
        <f t="shared" si="6"/>
        <v>0</v>
      </c>
      <c r="Q28" s="43">
        <f t="shared" si="6"/>
        <v>0</v>
      </c>
      <c r="R28" s="43">
        <f t="shared" si="6"/>
        <v>278440213159.25995</v>
      </c>
      <c r="S28" s="43">
        <f t="shared" si="6"/>
        <v>278440213159.25995</v>
      </c>
      <c r="T28" s="43">
        <f t="shared" si="6"/>
        <v>381232782133.73999</v>
      </c>
      <c r="U28" s="43">
        <f t="shared" si="6"/>
        <v>381232782133.73999</v>
      </c>
      <c r="V28" s="43">
        <f t="shared" si="6"/>
        <v>0</v>
      </c>
      <c r="W28" s="43">
        <f t="shared" si="6"/>
        <v>381232782133.73999</v>
      </c>
      <c r="X28" s="44">
        <f t="shared" si="2"/>
        <v>0.42208823939441098</v>
      </c>
      <c r="Y28" s="44">
        <f t="shared" si="3"/>
        <v>0.42208823939441098</v>
      </c>
      <c r="Z28" s="44">
        <f t="shared" si="4"/>
        <v>0</v>
      </c>
      <c r="AA28" s="44">
        <f t="shared" si="5"/>
        <v>0.42208823939441098</v>
      </c>
    </row>
    <row r="29" spans="1:27" ht="16" customHeight="1" outlineLevel="2" x14ac:dyDescent="0.35">
      <c r="A29" s="21" t="s">
        <v>30</v>
      </c>
      <c r="B29" s="21" t="s">
        <v>31</v>
      </c>
      <c r="C29" s="21">
        <v>0</v>
      </c>
      <c r="D29" s="21" t="s">
        <v>36</v>
      </c>
      <c r="E29" s="21" t="s">
        <v>33</v>
      </c>
      <c r="F29" s="22" t="s">
        <v>34</v>
      </c>
      <c r="G29" s="21">
        <v>1111</v>
      </c>
      <c r="H29" s="21">
        <v>709800000</v>
      </c>
      <c r="I29" s="21">
        <v>0</v>
      </c>
      <c r="J29" s="23" t="s">
        <v>37</v>
      </c>
      <c r="K29" s="24">
        <v>15863713</v>
      </c>
      <c r="L29" s="24">
        <v>74863713</v>
      </c>
      <c r="M29" s="24">
        <v>0</v>
      </c>
      <c r="N29" s="24">
        <f t="shared" ref="N29:N43" si="7">$L29</f>
        <v>74863713</v>
      </c>
      <c r="O29" s="24">
        <v>0</v>
      </c>
      <c r="P29" s="24">
        <v>0</v>
      </c>
      <c r="Q29" s="24">
        <v>0</v>
      </c>
      <c r="R29" s="24">
        <v>20094044.949999999</v>
      </c>
      <c r="S29" s="24">
        <v>20094044.949999999</v>
      </c>
      <c r="T29" s="24">
        <v>54769668.049999997</v>
      </c>
      <c r="U29" s="24">
        <v>54769668.049999997</v>
      </c>
      <c r="V29" s="24">
        <v>0</v>
      </c>
      <c r="W29" s="24">
        <f t="shared" ref="W29:W43" si="8">$N29-($O29+$P29+$Q29+$R29+$V29)</f>
        <v>54769668.049999997</v>
      </c>
      <c r="X29" s="25">
        <f t="shared" si="2"/>
        <v>0.26840834023287091</v>
      </c>
      <c r="Y29" s="25">
        <f t="shared" si="3"/>
        <v>0.26840834023287091</v>
      </c>
      <c r="Z29" s="25">
        <f t="shared" si="4"/>
        <v>0</v>
      </c>
      <c r="AA29" s="25">
        <f t="shared" si="5"/>
        <v>0.26840834023287091</v>
      </c>
    </row>
    <row r="30" spans="1:27" ht="16" customHeight="1" outlineLevel="2" x14ac:dyDescent="0.35">
      <c r="A30" s="21" t="s">
        <v>189</v>
      </c>
      <c r="B30" s="21" t="s">
        <v>31</v>
      </c>
      <c r="C30" s="21">
        <v>0</v>
      </c>
      <c r="D30" s="21" t="s">
        <v>36</v>
      </c>
      <c r="E30" s="21" t="s">
        <v>33</v>
      </c>
      <c r="F30" s="22" t="s">
        <v>34</v>
      </c>
      <c r="G30" s="21">
        <v>1111</v>
      </c>
      <c r="H30" s="21">
        <v>709800000</v>
      </c>
      <c r="I30" s="21">
        <v>0</v>
      </c>
      <c r="J30" s="23" t="s">
        <v>37</v>
      </c>
      <c r="K30" s="24">
        <v>14749275</v>
      </c>
      <c r="L30" s="24">
        <v>93749275</v>
      </c>
      <c r="M30" s="24">
        <v>0</v>
      </c>
      <c r="N30" s="24">
        <f t="shared" si="7"/>
        <v>93749275</v>
      </c>
      <c r="O30" s="24">
        <v>0</v>
      </c>
      <c r="P30" s="24">
        <v>0</v>
      </c>
      <c r="Q30" s="24">
        <v>0</v>
      </c>
      <c r="R30" s="24">
        <v>30482580.379999999</v>
      </c>
      <c r="S30" s="24">
        <v>30482580.379999999</v>
      </c>
      <c r="T30" s="24">
        <v>63266694.619999997</v>
      </c>
      <c r="U30" s="24">
        <v>63266694.619999997</v>
      </c>
      <c r="V30" s="24">
        <v>0</v>
      </c>
      <c r="W30" s="24">
        <f t="shared" si="8"/>
        <v>63266694.620000005</v>
      </c>
      <c r="X30" s="25">
        <f t="shared" si="2"/>
        <v>0.32515003854696473</v>
      </c>
      <c r="Y30" s="25">
        <f t="shared" si="3"/>
        <v>0.32515003854696473</v>
      </c>
      <c r="Z30" s="25">
        <f t="shared" si="4"/>
        <v>0</v>
      </c>
      <c r="AA30" s="25">
        <f t="shared" si="5"/>
        <v>0.32515003854696473</v>
      </c>
    </row>
    <row r="31" spans="1:27" ht="16" customHeight="1" outlineLevel="2" x14ac:dyDescent="0.35">
      <c r="A31" s="21" t="s">
        <v>273</v>
      </c>
      <c r="B31" s="21" t="s">
        <v>274</v>
      </c>
      <c r="C31" s="21">
        <v>0</v>
      </c>
      <c r="D31" s="21" t="s">
        <v>36</v>
      </c>
      <c r="E31" s="21" t="s">
        <v>33</v>
      </c>
      <c r="F31" s="22" t="s">
        <v>34</v>
      </c>
      <c r="G31" s="21">
        <v>1111</v>
      </c>
      <c r="H31" s="21">
        <v>709800000</v>
      </c>
      <c r="I31" s="21">
        <v>0</v>
      </c>
      <c r="J31" s="23" t="s">
        <v>37</v>
      </c>
      <c r="K31" s="24">
        <v>0</v>
      </c>
      <c r="L31" s="24">
        <v>1200000</v>
      </c>
      <c r="M31" s="24">
        <v>0</v>
      </c>
      <c r="N31" s="24">
        <f t="shared" si="7"/>
        <v>1200000</v>
      </c>
      <c r="O31" s="24">
        <v>0</v>
      </c>
      <c r="P31" s="24">
        <v>0</v>
      </c>
      <c r="Q31" s="24">
        <v>0</v>
      </c>
      <c r="R31" s="24">
        <v>0</v>
      </c>
      <c r="S31" s="24">
        <v>0</v>
      </c>
      <c r="T31" s="24">
        <v>1200000</v>
      </c>
      <c r="U31" s="24">
        <v>1200000</v>
      </c>
      <c r="V31" s="24">
        <v>0</v>
      </c>
      <c r="W31" s="24">
        <f t="shared" si="8"/>
        <v>1200000</v>
      </c>
      <c r="X31" s="25">
        <f t="shared" si="2"/>
        <v>0</v>
      </c>
      <c r="Y31" s="25">
        <f t="shared" si="3"/>
        <v>0</v>
      </c>
      <c r="Z31" s="25">
        <f t="shared" si="4"/>
        <v>0</v>
      </c>
      <c r="AA31" s="25">
        <f t="shared" si="5"/>
        <v>0</v>
      </c>
    </row>
    <row r="32" spans="1:27" ht="16" customHeight="1" outlineLevel="2" x14ac:dyDescent="0.35">
      <c r="A32" s="21" t="s">
        <v>273</v>
      </c>
      <c r="B32" s="21" t="s">
        <v>279</v>
      </c>
      <c r="C32" s="21">
        <v>0</v>
      </c>
      <c r="D32" s="21" t="s">
        <v>36</v>
      </c>
      <c r="E32" s="21" t="s">
        <v>33</v>
      </c>
      <c r="F32" s="22" t="s">
        <v>34</v>
      </c>
      <c r="G32" s="21">
        <v>1111</v>
      </c>
      <c r="H32" s="21">
        <v>709800000</v>
      </c>
      <c r="I32" s="21">
        <v>0</v>
      </c>
      <c r="J32" s="23" t="s">
        <v>37</v>
      </c>
      <c r="K32" s="24">
        <v>315103</v>
      </c>
      <c r="L32" s="24">
        <v>10315103</v>
      </c>
      <c r="M32" s="24">
        <v>0</v>
      </c>
      <c r="N32" s="24">
        <f t="shared" si="7"/>
        <v>10315103</v>
      </c>
      <c r="O32" s="24">
        <v>0</v>
      </c>
      <c r="P32" s="24">
        <v>0</v>
      </c>
      <c r="Q32" s="24">
        <v>0</v>
      </c>
      <c r="R32" s="24">
        <v>0</v>
      </c>
      <c r="S32" s="24">
        <v>0</v>
      </c>
      <c r="T32" s="24">
        <v>10315103</v>
      </c>
      <c r="U32" s="24">
        <v>10315103</v>
      </c>
      <c r="V32" s="24">
        <v>0</v>
      </c>
      <c r="W32" s="24">
        <f t="shared" si="8"/>
        <v>10315103</v>
      </c>
      <c r="X32" s="25">
        <f t="shared" si="2"/>
        <v>0</v>
      </c>
      <c r="Y32" s="25">
        <f t="shared" si="3"/>
        <v>0</v>
      </c>
      <c r="Z32" s="25">
        <f t="shared" si="4"/>
        <v>0</v>
      </c>
      <c r="AA32" s="25">
        <f t="shared" si="5"/>
        <v>0</v>
      </c>
    </row>
    <row r="33" spans="1:27" ht="16" customHeight="1" outlineLevel="2" x14ac:dyDescent="0.35">
      <c r="A33" s="21" t="s">
        <v>273</v>
      </c>
      <c r="B33" s="21" t="s">
        <v>317</v>
      </c>
      <c r="C33" s="21">
        <v>0</v>
      </c>
      <c r="D33" s="21" t="s">
        <v>36</v>
      </c>
      <c r="E33" s="21" t="s">
        <v>33</v>
      </c>
      <c r="F33" s="22" t="s">
        <v>34</v>
      </c>
      <c r="G33" s="21">
        <v>1111</v>
      </c>
      <c r="H33" s="21">
        <v>709800000</v>
      </c>
      <c r="I33" s="21">
        <v>0</v>
      </c>
      <c r="J33" s="23" t="s">
        <v>37</v>
      </c>
      <c r="K33" s="24">
        <v>282303</v>
      </c>
      <c r="L33" s="24">
        <v>1582303</v>
      </c>
      <c r="M33" s="24">
        <v>0</v>
      </c>
      <c r="N33" s="24">
        <f t="shared" si="7"/>
        <v>1582303</v>
      </c>
      <c r="O33" s="24">
        <v>0</v>
      </c>
      <c r="P33" s="24">
        <v>0</v>
      </c>
      <c r="Q33" s="24">
        <v>0</v>
      </c>
      <c r="R33" s="24">
        <v>0</v>
      </c>
      <c r="S33" s="24">
        <v>0</v>
      </c>
      <c r="T33" s="24">
        <v>1582303</v>
      </c>
      <c r="U33" s="24">
        <v>1582303</v>
      </c>
      <c r="V33" s="24">
        <v>0</v>
      </c>
      <c r="W33" s="24">
        <f t="shared" si="8"/>
        <v>1582303</v>
      </c>
      <c r="X33" s="25">
        <f t="shared" si="2"/>
        <v>0</v>
      </c>
      <c r="Y33" s="25">
        <f t="shared" si="3"/>
        <v>0</v>
      </c>
      <c r="Z33" s="25">
        <f t="shared" si="4"/>
        <v>0</v>
      </c>
      <c r="AA33" s="25">
        <f t="shared" si="5"/>
        <v>0</v>
      </c>
    </row>
    <row r="34" spans="1:27" ht="16" customHeight="1" outlineLevel="2" x14ac:dyDescent="0.35">
      <c r="A34" s="21" t="s">
        <v>323</v>
      </c>
      <c r="B34" s="21" t="s">
        <v>31</v>
      </c>
      <c r="C34" s="21">
        <v>0</v>
      </c>
      <c r="D34" s="21" t="s">
        <v>36</v>
      </c>
      <c r="E34" s="21" t="s">
        <v>33</v>
      </c>
      <c r="F34" s="22" t="s">
        <v>34</v>
      </c>
      <c r="G34" s="21">
        <v>1111</v>
      </c>
      <c r="H34" s="21">
        <v>709800000</v>
      </c>
      <c r="I34" s="21">
        <v>0</v>
      </c>
      <c r="J34" s="23" t="s">
        <v>37</v>
      </c>
      <c r="K34" s="24">
        <v>2257851</v>
      </c>
      <c r="L34" s="24">
        <v>2257851</v>
      </c>
      <c r="M34" s="24">
        <v>0</v>
      </c>
      <c r="N34" s="24">
        <f t="shared" si="7"/>
        <v>2257851</v>
      </c>
      <c r="O34" s="24">
        <v>0</v>
      </c>
      <c r="P34" s="24">
        <v>0</v>
      </c>
      <c r="Q34" s="24">
        <v>0</v>
      </c>
      <c r="R34" s="24">
        <v>0</v>
      </c>
      <c r="S34" s="24">
        <v>0</v>
      </c>
      <c r="T34" s="24">
        <v>2257851</v>
      </c>
      <c r="U34" s="24">
        <v>2257851</v>
      </c>
      <c r="V34" s="24">
        <v>0</v>
      </c>
      <c r="W34" s="24">
        <f t="shared" si="8"/>
        <v>2257851</v>
      </c>
      <c r="X34" s="25">
        <f t="shared" si="2"/>
        <v>0</v>
      </c>
      <c r="Y34" s="25">
        <f t="shared" si="3"/>
        <v>0</v>
      </c>
      <c r="Z34" s="25">
        <f t="shared" si="4"/>
        <v>0</v>
      </c>
      <c r="AA34" s="25">
        <f t="shared" si="5"/>
        <v>0</v>
      </c>
    </row>
    <row r="35" spans="1:27" ht="16" customHeight="1" outlineLevel="2" x14ac:dyDescent="0.35">
      <c r="A35" s="21" t="s">
        <v>330</v>
      </c>
      <c r="B35" s="21" t="s">
        <v>31</v>
      </c>
      <c r="C35" s="21">
        <v>0</v>
      </c>
      <c r="D35" s="21" t="s">
        <v>36</v>
      </c>
      <c r="E35" s="21" t="s">
        <v>33</v>
      </c>
      <c r="F35" s="22" t="s">
        <v>34</v>
      </c>
      <c r="G35" s="21">
        <v>1111</v>
      </c>
      <c r="H35" s="21">
        <v>709800000</v>
      </c>
      <c r="I35" s="21">
        <v>0</v>
      </c>
      <c r="J35" s="23" t="s">
        <v>37</v>
      </c>
      <c r="K35" s="24">
        <v>978270</v>
      </c>
      <c r="L35" s="24">
        <v>978270</v>
      </c>
      <c r="M35" s="24">
        <v>0</v>
      </c>
      <c r="N35" s="24">
        <f t="shared" si="7"/>
        <v>978270</v>
      </c>
      <c r="O35" s="24">
        <v>0</v>
      </c>
      <c r="P35" s="24">
        <v>0</v>
      </c>
      <c r="Q35" s="24">
        <v>0</v>
      </c>
      <c r="R35" s="24">
        <v>0</v>
      </c>
      <c r="S35" s="24">
        <v>0</v>
      </c>
      <c r="T35" s="24">
        <v>978270</v>
      </c>
      <c r="U35" s="24">
        <v>978270</v>
      </c>
      <c r="V35" s="24">
        <v>0</v>
      </c>
      <c r="W35" s="24">
        <f t="shared" si="8"/>
        <v>978270</v>
      </c>
      <c r="X35" s="25">
        <f t="shared" si="2"/>
        <v>0</v>
      </c>
      <c r="Y35" s="25">
        <f t="shared" si="3"/>
        <v>0</v>
      </c>
      <c r="Z35" s="25">
        <f t="shared" si="4"/>
        <v>0</v>
      </c>
      <c r="AA35" s="25">
        <f t="shared" si="5"/>
        <v>0</v>
      </c>
    </row>
    <row r="36" spans="1:27" ht="16" customHeight="1" outlineLevel="2" x14ac:dyDescent="0.35">
      <c r="A36" s="21" t="s">
        <v>335</v>
      </c>
      <c r="B36" s="21" t="s">
        <v>31</v>
      </c>
      <c r="C36" s="21">
        <v>0</v>
      </c>
      <c r="D36" s="21" t="s">
        <v>36</v>
      </c>
      <c r="E36" s="21" t="s">
        <v>33</v>
      </c>
      <c r="F36" s="22" t="s">
        <v>34</v>
      </c>
      <c r="G36" s="21">
        <v>1111</v>
      </c>
      <c r="H36" s="21">
        <v>709800000</v>
      </c>
      <c r="I36" s="21">
        <v>0</v>
      </c>
      <c r="J36" s="23" t="s">
        <v>37</v>
      </c>
      <c r="K36" s="24">
        <v>0</v>
      </c>
      <c r="L36" s="24">
        <v>6000000</v>
      </c>
      <c r="M36" s="24">
        <v>0</v>
      </c>
      <c r="N36" s="24">
        <f t="shared" si="7"/>
        <v>6000000</v>
      </c>
      <c r="O36" s="24">
        <v>0</v>
      </c>
      <c r="P36" s="24">
        <v>0</v>
      </c>
      <c r="Q36" s="24">
        <v>0</v>
      </c>
      <c r="R36" s="24">
        <v>0</v>
      </c>
      <c r="S36" s="24">
        <v>0</v>
      </c>
      <c r="T36" s="24">
        <v>6000000</v>
      </c>
      <c r="U36" s="24">
        <v>6000000</v>
      </c>
      <c r="V36" s="24">
        <v>0</v>
      </c>
      <c r="W36" s="24">
        <f t="shared" si="8"/>
        <v>6000000</v>
      </c>
      <c r="X36" s="25">
        <f t="shared" si="2"/>
        <v>0</v>
      </c>
      <c r="Y36" s="25">
        <f t="shared" si="3"/>
        <v>0</v>
      </c>
      <c r="Z36" s="25">
        <f t="shared" si="4"/>
        <v>0</v>
      </c>
      <c r="AA36" s="25">
        <f t="shared" si="5"/>
        <v>0</v>
      </c>
    </row>
    <row r="37" spans="1:27" ht="16" customHeight="1" outlineLevel="2" x14ac:dyDescent="0.35">
      <c r="A37" s="21" t="s">
        <v>337</v>
      </c>
      <c r="B37" s="21" t="s">
        <v>31</v>
      </c>
      <c r="C37" s="21">
        <v>0</v>
      </c>
      <c r="D37" s="21" t="s">
        <v>36</v>
      </c>
      <c r="E37" s="21" t="s">
        <v>33</v>
      </c>
      <c r="F37" s="22" t="s">
        <v>34</v>
      </c>
      <c r="G37" s="21">
        <v>1111</v>
      </c>
      <c r="H37" s="21">
        <v>709800000</v>
      </c>
      <c r="I37" s="21">
        <v>0</v>
      </c>
      <c r="J37" s="23" t="s">
        <v>37</v>
      </c>
      <c r="K37" s="24">
        <v>271373273</v>
      </c>
      <c r="L37" s="24">
        <v>417373273</v>
      </c>
      <c r="M37" s="24">
        <v>0</v>
      </c>
      <c r="N37" s="24">
        <f t="shared" si="7"/>
        <v>417373273</v>
      </c>
      <c r="O37" s="24">
        <v>0</v>
      </c>
      <c r="P37" s="24">
        <v>0</v>
      </c>
      <c r="Q37" s="24">
        <v>0</v>
      </c>
      <c r="R37" s="24">
        <v>243750079.13999999</v>
      </c>
      <c r="S37" s="24">
        <v>243750079.13999999</v>
      </c>
      <c r="T37" s="24">
        <v>173623193.86000001</v>
      </c>
      <c r="U37" s="24">
        <v>173623193.86000001</v>
      </c>
      <c r="V37" s="24">
        <v>0</v>
      </c>
      <c r="W37" s="24">
        <f t="shared" si="8"/>
        <v>173623193.86000001</v>
      </c>
      <c r="X37" s="25">
        <f t="shared" si="2"/>
        <v>0.58400979389018037</v>
      </c>
      <c r="Y37" s="25">
        <f t="shared" si="3"/>
        <v>0.58400979389018037</v>
      </c>
      <c r="Z37" s="25">
        <f t="shared" si="4"/>
        <v>0</v>
      </c>
      <c r="AA37" s="25">
        <f t="shared" si="5"/>
        <v>0.58400979389018037</v>
      </c>
    </row>
    <row r="38" spans="1:27" ht="16" customHeight="1" outlineLevel="2" x14ac:dyDescent="0.35">
      <c r="A38" s="21" t="s">
        <v>346</v>
      </c>
      <c r="B38" s="21" t="s">
        <v>31</v>
      </c>
      <c r="C38" s="21">
        <v>0</v>
      </c>
      <c r="D38" s="21" t="s">
        <v>36</v>
      </c>
      <c r="E38" s="21" t="s">
        <v>33</v>
      </c>
      <c r="F38" s="22" t="s">
        <v>34</v>
      </c>
      <c r="G38" s="21">
        <v>1111</v>
      </c>
      <c r="H38" s="21">
        <v>709600000</v>
      </c>
      <c r="I38" s="21">
        <v>0</v>
      </c>
      <c r="J38" s="23" t="s">
        <v>37</v>
      </c>
      <c r="K38" s="24">
        <v>2925311</v>
      </c>
      <c r="L38" s="24">
        <v>4925311</v>
      </c>
      <c r="M38" s="24">
        <v>0</v>
      </c>
      <c r="N38" s="24">
        <f t="shared" si="7"/>
        <v>4925311</v>
      </c>
      <c r="O38" s="24">
        <v>0</v>
      </c>
      <c r="P38" s="24">
        <v>0</v>
      </c>
      <c r="Q38" s="24">
        <v>0</v>
      </c>
      <c r="R38" s="24">
        <v>1692500</v>
      </c>
      <c r="S38" s="24">
        <v>1692500</v>
      </c>
      <c r="T38" s="24">
        <v>3232811</v>
      </c>
      <c r="U38" s="24">
        <v>3232811</v>
      </c>
      <c r="V38" s="24">
        <v>0</v>
      </c>
      <c r="W38" s="24">
        <f t="shared" si="8"/>
        <v>3232811</v>
      </c>
      <c r="X38" s="25">
        <f t="shared" si="2"/>
        <v>0.34363312286269843</v>
      </c>
      <c r="Y38" s="25">
        <f t="shared" si="3"/>
        <v>0.34363312286269843</v>
      </c>
      <c r="Z38" s="25">
        <f t="shared" si="4"/>
        <v>0</v>
      </c>
      <c r="AA38" s="25">
        <f t="shared" si="5"/>
        <v>0.34363312286269843</v>
      </c>
    </row>
    <row r="39" spans="1:27" ht="16" customHeight="1" outlineLevel="2" x14ac:dyDescent="0.35">
      <c r="A39" s="21" t="s">
        <v>374</v>
      </c>
      <c r="B39" s="21" t="s">
        <v>274</v>
      </c>
      <c r="C39" s="21">
        <v>0</v>
      </c>
      <c r="D39" s="21" t="s">
        <v>36</v>
      </c>
      <c r="E39" s="21" t="s">
        <v>33</v>
      </c>
      <c r="F39" s="22">
        <v>280</v>
      </c>
      <c r="G39" s="21">
        <v>1111</v>
      </c>
      <c r="H39" s="21">
        <v>709120000</v>
      </c>
      <c r="I39" s="21">
        <v>0</v>
      </c>
      <c r="J39" s="23" t="s">
        <v>37</v>
      </c>
      <c r="K39" s="24">
        <v>25898587014</v>
      </c>
      <c r="L39" s="24">
        <v>25898587014</v>
      </c>
      <c r="M39" s="24">
        <v>0</v>
      </c>
      <c r="N39" s="24">
        <f t="shared" si="7"/>
        <v>25898587014</v>
      </c>
      <c r="O39" s="24">
        <v>0</v>
      </c>
      <c r="P39" s="24">
        <v>0</v>
      </c>
      <c r="Q39" s="24">
        <v>0</v>
      </c>
      <c r="R39" s="24">
        <v>14285923129.530001</v>
      </c>
      <c r="S39" s="24">
        <v>14285923129.530001</v>
      </c>
      <c r="T39" s="24">
        <v>11612663884.469999</v>
      </c>
      <c r="U39" s="24">
        <v>11612663884.469999</v>
      </c>
      <c r="V39" s="24">
        <v>0</v>
      </c>
      <c r="W39" s="24">
        <f t="shared" si="8"/>
        <v>11612663884.469999</v>
      </c>
      <c r="X39" s="25">
        <f t="shared" si="2"/>
        <v>0.55161013694714156</v>
      </c>
      <c r="Y39" s="25">
        <f t="shared" si="3"/>
        <v>0.55161013694714156</v>
      </c>
      <c r="Z39" s="25">
        <f t="shared" si="4"/>
        <v>0</v>
      </c>
      <c r="AA39" s="25">
        <f t="shared" si="5"/>
        <v>0.55161013694714156</v>
      </c>
    </row>
    <row r="40" spans="1:27" ht="16" customHeight="1" outlineLevel="2" x14ac:dyDescent="0.35">
      <c r="A40" s="21" t="s">
        <v>374</v>
      </c>
      <c r="B40" s="21" t="s">
        <v>279</v>
      </c>
      <c r="C40" s="21">
        <v>0</v>
      </c>
      <c r="D40" s="21" t="s">
        <v>36</v>
      </c>
      <c r="E40" s="21" t="s">
        <v>33</v>
      </c>
      <c r="F40" s="22">
        <v>280</v>
      </c>
      <c r="G40" s="21">
        <v>1111</v>
      </c>
      <c r="H40" s="21">
        <v>709210000</v>
      </c>
      <c r="I40" s="21">
        <v>0</v>
      </c>
      <c r="J40" s="23" t="s">
        <v>37</v>
      </c>
      <c r="K40" s="24">
        <v>11910357423</v>
      </c>
      <c r="L40" s="24">
        <v>11910357423</v>
      </c>
      <c r="M40" s="24">
        <v>0</v>
      </c>
      <c r="N40" s="24">
        <f t="shared" si="7"/>
        <v>11910357423</v>
      </c>
      <c r="O40" s="24">
        <v>0</v>
      </c>
      <c r="P40" s="24">
        <v>0</v>
      </c>
      <c r="Q40" s="24">
        <v>0</v>
      </c>
      <c r="R40" s="24">
        <v>5457227158.8800001</v>
      </c>
      <c r="S40" s="24">
        <v>5457227158.8800001</v>
      </c>
      <c r="T40" s="24">
        <v>6453130264.1199999</v>
      </c>
      <c r="U40" s="24">
        <v>6453130264.1199999</v>
      </c>
      <c r="V40" s="24">
        <v>0</v>
      </c>
      <c r="W40" s="24">
        <f t="shared" si="8"/>
        <v>6453130264.1199999</v>
      </c>
      <c r="X40" s="25">
        <f t="shared" si="2"/>
        <v>0.45819172045513851</v>
      </c>
      <c r="Y40" s="25">
        <f t="shared" si="3"/>
        <v>0.45819172045513851</v>
      </c>
      <c r="Z40" s="25">
        <f t="shared" si="4"/>
        <v>0</v>
      </c>
      <c r="AA40" s="25">
        <f t="shared" si="5"/>
        <v>0.45819172045513851</v>
      </c>
    </row>
    <row r="41" spans="1:27" ht="16" customHeight="1" outlineLevel="2" x14ac:dyDescent="0.35">
      <c r="A41" s="21" t="s">
        <v>374</v>
      </c>
      <c r="B41" s="21" t="s">
        <v>317</v>
      </c>
      <c r="C41" s="21">
        <v>0</v>
      </c>
      <c r="D41" s="21" t="s">
        <v>36</v>
      </c>
      <c r="E41" s="21" t="s">
        <v>33</v>
      </c>
      <c r="F41" s="22">
        <v>280</v>
      </c>
      <c r="G41" s="21">
        <v>1111</v>
      </c>
      <c r="H41" s="21">
        <v>709300000</v>
      </c>
      <c r="I41" s="21">
        <v>0</v>
      </c>
      <c r="J41" s="23" t="s">
        <v>37</v>
      </c>
      <c r="K41" s="24">
        <v>5778933021</v>
      </c>
      <c r="L41" s="24">
        <v>5778933021</v>
      </c>
      <c r="M41" s="24">
        <v>0</v>
      </c>
      <c r="N41" s="24">
        <f t="shared" si="7"/>
        <v>5778933021</v>
      </c>
      <c r="O41" s="24">
        <v>0</v>
      </c>
      <c r="P41" s="24">
        <v>0</v>
      </c>
      <c r="Q41" s="24">
        <v>0</v>
      </c>
      <c r="R41" s="24">
        <v>2594054680.4299998</v>
      </c>
      <c r="S41" s="24">
        <v>2594054680.4299998</v>
      </c>
      <c r="T41" s="24">
        <v>3184878340.5700002</v>
      </c>
      <c r="U41" s="24">
        <v>3184878340.5700002</v>
      </c>
      <c r="V41" s="24">
        <v>0</v>
      </c>
      <c r="W41" s="24">
        <f t="shared" si="8"/>
        <v>3184878340.5700002</v>
      </c>
      <c r="X41" s="25">
        <f t="shared" si="2"/>
        <v>0.44888125039752036</v>
      </c>
      <c r="Y41" s="25">
        <f t="shared" si="3"/>
        <v>0.44888125039752036</v>
      </c>
      <c r="Z41" s="25">
        <f t="shared" si="4"/>
        <v>0</v>
      </c>
      <c r="AA41" s="25">
        <f t="shared" si="5"/>
        <v>0.44888125039752036</v>
      </c>
    </row>
    <row r="42" spans="1:27" ht="16" customHeight="1" outlineLevel="2" x14ac:dyDescent="0.35">
      <c r="A42" s="21" t="s">
        <v>374</v>
      </c>
      <c r="B42" s="21" t="s">
        <v>441</v>
      </c>
      <c r="C42" s="21">
        <v>0</v>
      </c>
      <c r="D42" s="21" t="s">
        <v>36</v>
      </c>
      <c r="E42" s="21" t="s">
        <v>33</v>
      </c>
      <c r="F42" s="22">
        <v>280</v>
      </c>
      <c r="G42" s="21">
        <v>1111</v>
      </c>
      <c r="H42" s="21">
        <v>709500000</v>
      </c>
      <c r="I42" s="21">
        <v>0</v>
      </c>
      <c r="J42" s="23" t="s">
        <v>37</v>
      </c>
      <c r="K42" s="24">
        <v>6261240677</v>
      </c>
      <c r="L42" s="24">
        <v>6261240677</v>
      </c>
      <c r="M42" s="24">
        <v>0</v>
      </c>
      <c r="N42" s="24">
        <f t="shared" si="7"/>
        <v>6261240677</v>
      </c>
      <c r="O42" s="24">
        <v>0</v>
      </c>
      <c r="P42" s="24">
        <v>0</v>
      </c>
      <c r="Q42" s="24">
        <v>0</v>
      </c>
      <c r="R42" s="24">
        <v>2853292972.3000002</v>
      </c>
      <c r="S42" s="24">
        <v>2853292972.3000002</v>
      </c>
      <c r="T42" s="24">
        <v>3407947704.6999998</v>
      </c>
      <c r="U42" s="24">
        <v>3407947704.6999998</v>
      </c>
      <c r="V42" s="24">
        <v>0</v>
      </c>
      <c r="W42" s="24">
        <f t="shared" si="8"/>
        <v>3407947704.6999998</v>
      </c>
      <c r="X42" s="25">
        <f t="shared" si="2"/>
        <v>0.4557072822294258</v>
      </c>
      <c r="Y42" s="25">
        <f t="shared" si="3"/>
        <v>0.4557072822294258</v>
      </c>
      <c r="Z42" s="25">
        <f t="shared" si="4"/>
        <v>0</v>
      </c>
      <c r="AA42" s="25">
        <f t="shared" si="5"/>
        <v>0.4557072822294258</v>
      </c>
    </row>
    <row r="43" spans="1:27" ht="16" customHeight="1" outlineLevel="2" x14ac:dyDescent="0.35">
      <c r="A43" s="21" t="s">
        <v>374</v>
      </c>
      <c r="B43" s="21" t="s">
        <v>450</v>
      </c>
      <c r="C43" s="21">
        <v>0</v>
      </c>
      <c r="D43" s="21" t="s">
        <v>36</v>
      </c>
      <c r="E43" s="21" t="s">
        <v>33</v>
      </c>
      <c r="F43" s="22">
        <v>280</v>
      </c>
      <c r="G43" s="21">
        <v>1111</v>
      </c>
      <c r="H43" s="21">
        <v>709500000</v>
      </c>
      <c r="I43" s="21">
        <v>0</v>
      </c>
      <c r="J43" s="23" t="s">
        <v>37</v>
      </c>
      <c r="K43" s="24">
        <v>2445064619</v>
      </c>
      <c r="L43" s="24">
        <v>2445064619</v>
      </c>
      <c r="M43" s="24">
        <v>0</v>
      </c>
      <c r="N43" s="24">
        <f t="shared" si="7"/>
        <v>2445064619</v>
      </c>
      <c r="O43" s="24">
        <v>0</v>
      </c>
      <c r="P43" s="24">
        <v>0</v>
      </c>
      <c r="Q43" s="24">
        <v>0</v>
      </c>
      <c r="R43" s="24">
        <v>1104434619.0899999</v>
      </c>
      <c r="S43" s="24">
        <v>1104434619.0899999</v>
      </c>
      <c r="T43" s="24">
        <v>1340629999.9100001</v>
      </c>
      <c r="U43" s="24">
        <v>1340629999.9100001</v>
      </c>
      <c r="V43" s="24">
        <v>0</v>
      </c>
      <c r="W43" s="24">
        <f t="shared" si="8"/>
        <v>1340629999.9100001</v>
      </c>
      <c r="X43" s="25">
        <f t="shared" si="2"/>
        <v>0.45169956266501432</v>
      </c>
      <c r="Y43" s="25">
        <f t="shared" si="3"/>
        <v>0.45169956266501432</v>
      </c>
      <c r="Z43" s="25">
        <f t="shared" si="4"/>
        <v>0</v>
      </c>
      <c r="AA43" s="25">
        <f t="shared" si="5"/>
        <v>0.45169956266501432</v>
      </c>
    </row>
    <row r="44" spans="1:27" ht="16" customHeight="1" outlineLevel="1" x14ac:dyDescent="0.35">
      <c r="A44" s="40"/>
      <c r="B44" s="40"/>
      <c r="C44" s="40"/>
      <c r="D44" s="40" t="s">
        <v>477</v>
      </c>
      <c r="E44" s="40"/>
      <c r="F44" s="41"/>
      <c r="G44" s="40"/>
      <c r="H44" s="40"/>
      <c r="I44" s="40"/>
      <c r="J44" s="42"/>
      <c r="K44" s="43">
        <f t="shared" ref="K44:W44" si="9">SUBTOTAL(9,K29:K43)</f>
        <v>52602927853</v>
      </c>
      <c r="L44" s="43">
        <f t="shared" si="9"/>
        <v>52907427853</v>
      </c>
      <c r="M44" s="43">
        <f t="shared" si="9"/>
        <v>0</v>
      </c>
      <c r="N44" s="43">
        <f t="shared" si="9"/>
        <v>52907427853</v>
      </c>
      <c r="O44" s="43">
        <f t="shared" si="9"/>
        <v>0</v>
      </c>
      <c r="P44" s="43">
        <f t="shared" si="9"/>
        <v>0</v>
      </c>
      <c r="Q44" s="43">
        <f t="shared" si="9"/>
        <v>0</v>
      </c>
      <c r="R44" s="43">
        <f t="shared" si="9"/>
        <v>26590951764.700001</v>
      </c>
      <c r="S44" s="43">
        <f t="shared" si="9"/>
        <v>26590951764.700001</v>
      </c>
      <c r="T44" s="43">
        <f t="shared" si="9"/>
        <v>26316476088.299999</v>
      </c>
      <c r="U44" s="43">
        <f t="shared" si="9"/>
        <v>26316476088.299999</v>
      </c>
      <c r="V44" s="43">
        <f t="shared" si="9"/>
        <v>0</v>
      </c>
      <c r="W44" s="43">
        <f t="shared" si="9"/>
        <v>26316476088.299999</v>
      </c>
      <c r="X44" s="44">
        <f t="shared" si="2"/>
        <v>0.50259392383582335</v>
      </c>
      <c r="Y44" s="44">
        <f t="shared" si="3"/>
        <v>0.50259392383582335</v>
      </c>
      <c r="Z44" s="44">
        <f t="shared" si="4"/>
        <v>0</v>
      </c>
      <c r="AA44" s="44">
        <f t="shared" si="5"/>
        <v>0.50259392383582335</v>
      </c>
    </row>
    <row r="45" spans="1:27" ht="16" customHeight="1" outlineLevel="2" x14ac:dyDescent="0.35">
      <c r="A45" s="21" t="s">
        <v>30</v>
      </c>
      <c r="B45" s="21" t="s">
        <v>31</v>
      </c>
      <c r="C45" s="21">
        <v>0</v>
      </c>
      <c r="D45" s="21" t="s">
        <v>38</v>
      </c>
      <c r="E45" s="21" t="s">
        <v>33</v>
      </c>
      <c r="F45" s="22" t="s">
        <v>34</v>
      </c>
      <c r="G45" s="21">
        <v>1111</v>
      </c>
      <c r="H45" s="21">
        <v>709800000</v>
      </c>
      <c r="I45" s="21">
        <v>0</v>
      </c>
      <c r="J45" s="23" t="s">
        <v>39</v>
      </c>
      <c r="K45" s="24">
        <v>187122522</v>
      </c>
      <c r="L45" s="24">
        <v>187122522</v>
      </c>
      <c r="M45" s="24">
        <v>0</v>
      </c>
      <c r="N45" s="24">
        <f t="shared" ref="N45:N54" si="10">$L45</f>
        <v>187122522</v>
      </c>
      <c r="O45" s="24">
        <v>0</v>
      </c>
      <c r="P45" s="24">
        <v>0</v>
      </c>
      <c r="Q45" s="24">
        <v>0</v>
      </c>
      <c r="R45" s="24">
        <v>38682405.630000003</v>
      </c>
      <c r="S45" s="24">
        <v>38682405.630000003</v>
      </c>
      <c r="T45" s="24">
        <v>148440116.37</v>
      </c>
      <c r="U45" s="24">
        <v>148440116.37</v>
      </c>
      <c r="V45" s="24">
        <v>0</v>
      </c>
      <c r="W45" s="24">
        <f t="shared" ref="W45:W54" si="11">$N45-($O45+$P45+$Q45+$R45+$V45)</f>
        <v>148440116.37</v>
      </c>
      <c r="X45" s="25">
        <f t="shared" si="2"/>
        <v>0.20672234008261178</v>
      </c>
      <c r="Y45" s="25">
        <f t="shared" si="3"/>
        <v>0.20672234008261178</v>
      </c>
      <c r="Z45" s="25">
        <f t="shared" si="4"/>
        <v>0</v>
      </c>
      <c r="AA45" s="25">
        <f t="shared" si="5"/>
        <v>0.20672234008261178</v>
      </c>
    </row>
    <row r="46" spans="1:27" ht="16" customHeight="1" outlineLevel="2" x14ac:dyDescent="0.35">
      <c r="A46" s="21" t="s">
        <v>189</v>
      </c>
      <c r="B46" s="21" t="s">
        <v>31</v>
      </c>
      <c r="C46" s="21">
        <v>0</v>
      </c>
      <c r="D46" s="21" t="s">
        <v>38</v>
      </c>
      <c r="E46" s="21" t="s">
        <v>33</v>
      </c>
      <c r="F46" s="22" t="s">
        <v>34</v>
      </c>
      <c r="G46" s="21">
        <v>1111</v>
      </c>
      <c r="H46" s="21">
        <v>709800000</v>
      </c>
      <c r="I46" s="21">
        <v>0</v>
      </c>
      <c r="J46" s="23" t="s">
        <v>39</v>
      </c>
      <c r="K46" s="24">
        <v>286217901</v>
      </c>
      <c r="L46" s="24">
        <v>286217901</v>
      </c>
      <c r="M46" s="24">
        <v>0</v>
      </c>
      <c r="N46" s="24">
        <f t="shared" si="10"/>
        <v>286217901</v>
      </c>
      <c r="O46" s="24">
        <v>0</v>
      </c>
      <c r="P46" s="24">
        <v>0</v>
      </c>
      <c r="Q46" s="24">
        <v>0</v>
      </c>
      <c r="R46" s="24">
        <v>110396028.84</v>
      </c>
      <c r="S46" s="24">
        <v>110396028.84</v>
      </c>
      <c r="T46" s="24">
        <v>175821872.16</v>
      </c>
      <c r="U46" s="24">
        <v>175821872.16</v>
      </c>
      <c r="V46" s="24">
        <v>0</v>
      </c>
      <c r="W46" s="24">
        <f t="shared" si="11"/>
        <v>175821872.16</v>
      </c>
      <c r="X46" s="25">
        <f t="shared" si="2"/>
        <v>0.38570623449579416</v>
      </c>
      <c r="Y46" s="25">
        <f t="shared" si="3"/>
        <v>0.38570623449579416</v>
      </c>
      <c r="Z46" s="25">
        <f t="shared" si="4"/>
        <v>0</v>
      </c>
      <c r="AA46" s="25">
        <f t="shared" si="5"/>
        <v>0.38570623449579416</v>
      </c>
    </row>
    <row r="47" spans="1:27" ht="16" customHeight="1" outlineLevel="2" x14ac:dyDescent="0.35">
      <c r="A47" s="21" t="s">
        <v>273</v>
      </c>
      <c r="B47" s="21" t="s">
        <v>274</v>
      </c>
      <c r="C47" s="21">
        <v>0</v>
      </c>
      <c r="D47" s="21" t="s">
        <v>38</v>
      </c>
      <c r="E47" s="21" t="s">
        <v>33</v>
      </c>
      <c r="F47" s="22" t="s">
        <v>34</v>
      </c>
      <c r="G47" s="21">
        <v>1111</v>
      </c>
      <c r="H47" s="21">
        <v>709800000</v>
      </c>
      <c r="I47" s="21">
        <v>0</v>
      </c>
      <c r="J47" s="23" t="s">
        <v>39</v>
      </c>
      <c r="K47" s="24">
        <v>6000657</v>
      </c>
      <c r="L47" s="24">
        <v>6000657</v>
      </c>
      <c r="M47" s="24">
        <v>0</v>
      </c>
      <c r="N47" s="24">
        <f t="shared" si="10"/>
        <v>6000657</v>
      </c>
      <c r="O47" s="24">
        <v>0</v>
      </c>
      <c r="P47" s="24">
        <v>0</v>
      </c>
      <c r="Q47" s="24">
        <v>0</v>
      </c>
      <c r="R47" s="24">
        <v>1474157.38</v>
      </c>
      <c r="S47" s="24">
        <v>1474157.38</v>
      </c>
      <c r="T47" s="24">
        <v>4526499.62</v>
      </c>
      <c r="U47" s="24">
        <v>4526499.62</v>
      </c>
      <c r="V47" s="24">
        <v>0</v>
      </c>
      <c r="W47" s="24">
        <f t="shared" si="11"/>
        <v>4526499.62</v>
      </c>
      <c r="X47" s="25">
        <f t="shared" si="2"/>
        <v>0.24566599624007837</v>
      </c>
      <c r="Y47" s="25">
        <f t="shared" si="3"/>
        <v>0.24566599624007837</v>
      </c>
      <c r="Z47" s="25">
        <f t="shared" si="4"/>
        <v>0</v>
      </c>
      <c r="AA47" s="25">
        <f t="shared" si="5"/>
        <v>0.24566599624007837</v>
      </c>
    </row>
    <row r="48" spans="1:27" ht="16" customHeight="1" outlineLevel="2" x14ac:dyDescent="0.35">
      <c r="A48" s="21" t="s">
        <v>273</v>
      </c>
      <c r="B48" s="21" t="s">
        <v>279</v>
      </c>
      <c r="C48" s="21">
        <v>0</v>
      </c>
      <c r="D48" s="21" t="s">
        <v>38</v>
      </c>
      <c r="E48" s="21" t="s">
        <v>33</v>
      </c>
      <c r="F48" s="22" t="s">
        <v>34</v>
      </c>
      <c r="G48" s="21">
        <v>1111</v>
      </c>
      <c r="H48" s="21">
        <v>709800000</v>
      </c>
      <c r="I48" s="21">
        <v>0</v>
      </c>
      <c r="J48" s="23" t="s">
        <v>39</v>
      </c>
      <c r="K48" s="24">
        <v>8782646</v>
      </c>
      <c r="L48" s="24">
        <v>8782646</v>
      </c>
      <c r="M48" s="24">
        <v>0</v>
      </c>
      <c r="N48" s="24">
        <f t="shared" si="10"/>
        <v>8782646</v>
      </c>
      <c r="O48" s="24">
        <v>0</v>
      </c>
      <c r="P48" s="24">
        <v>0</v>
      </c>
      <c r="Q48" s="24">
        <v>0</v>
      </c>
      <c r="R48" s="24">
        <v>2260167.5</v>
      </c>
      <c r="S48" s="24">
        <v>2260167.5</v>
      </c>
      <c r="T48" s="24">
        <v>6522478.5</v>
      </c>
      <c r="U48" s="24">
        <v>6522478.5</v>
      </c>
      <c r="V48" s="24">
        <v>0</v>
      </c>
      <c r="W48" s="24">
        <f t="shared" si="11"/>
        <v>6522478.5</v>
      </c>
      <c r="X48" s="25">
        <f t="shared" si="2"/>
        <v>0.25734471137741405</v>
      </c>
      <c r="Y48" s="25">
        <f t="shared" si="3"/>
        <v>0.25734471137741405</v>
      </c>
      <c r="Z48" s="25">
        <f t="shared" si="4"/>
        <v>0</v>
      </c>
      <c r="AA48" s="25">
        <f t="shared" si="5"/>
        <v>0.25734471137741405</v>
      </c>
    </row>
    <row r="49" spans="1:27" ht="16" customHeight="1" outlineLevel="2" x14ac:dyDescent="0.35">
      <c r="A49" s="21" t="s">
        <v>273</v>
      </c>
      <c r="B49" s="21" t="s">
        <v>317</v>
      </c>
      <c r="C49" s="21">
        <v>0</v>
      </c>
      <c r="D49" s="21" t="s">
        <v>38</v>
      </c>
      <c r="E49" s="21" t="s">
        <v>33</v>
      </c>
      <c r="F49" s="22" t="s">
        <v>34</v>
      </c>
      <c r="G49" s="21">
        <v>1111</v>
      </c>
      <c r="H49" s="21">
        <v>709800000</v>
      </c>
      <c r="I49" s="21">
        <v>0</v>
      </c>
      <c r="J49" s="23" t="s">
        <v>39</v>
      </c>
      <c r="K49" s="24">
        <v>7177680</v>
      </c>
      <c r="L49" s="24">
        <v>7177680</v>
      </c>
      <c r="M49" s="24">
        <v>0</v>
      </c>
      <c r="N49" s="24">
        <f t="shared" si="10"/>
        <v>7177680</v>
      </c>
      <c r="O49" s="24">
        <v>0</v>
      </c>
      <c r="P49" s="24">
        <v>0</v>
      </c>
      <c r="Q49" s="24">
        <v>0</v>
      </c>
      <c r="R49" s="24">
        <v>973304.44</v>
      </c>
      <c r="S49" s="24">
        <v>973304.44</v>
      </c>
      <c r="T49" s="24">
        <v>6204375.5599999996</v>
      </c>
      <c r="U49" s="24">
        <v>6204375.5599999996</v>
      </c>
      <c r="V49" s="24">
        <v>0</v>
      </c>
      <c r="W49" s="24">
        <f t="shared" si="11"/>
        <v>6204375.5600000005</v>
      </c>
      <c r="X49" s="25">
        <f t="shared" si="2"/>
        <v>0.13560153698688154</v>
      </c>
      <c r="Y49" s="25">
        <f t="shared" si="3"/>
        <v>0.13560153698688154</v>
      </c>
      <c r="Z49" s="25">
        <f t="shared" si="4"/>
        <v>0</v>
      </c>
      <c r="AA49" s="25">
        <f t="shared" si="5"/>
        <v>0.13560153698688154</v>
      </c>
    </row>
    <row r="50" spans="1:27" ht="16" customHeight="1" outlineLevel="2" x14ac:dyDescent="0.35">
      <c r="A50" s="21" t="s">
        <v>323</v>
      </c>
      <c r="B50" s="21" t="s">
        <v>31</v>
      </c>
      <c r="C50" s="21">
        <v>0</v>
      </c>
      <c r="D50" s="21" t="s">
        <v>38</v>
      </c>
      <c r="E50" s="21" t="s">
        <v>33</v>
      </c>
      <c r="F50" s="22" t="s">
        <v>34</v>
      </c>
      <c r="G50" s="21">
        <v>1111</v>
      </c>
      <c r="H50" s="21">
        <v>709800000</v>
      </c>
      <c r="I50" s="21">
        <v>0</v>
      </c>
      <c r="J50" s="23" t="s">
        <v>39</v>
      </c>
      <c r="K50" s="24">
        <v>23615076</v>
      </c>
      <c r="L50" s="24">
        <v>23615076</v>
      </c>
      <c r="M50" s="24">
        <v>0</v>
      </c>
      <c r="N50" s="24">
        <f t="shared" si="10"/>
        <v>23615076</v>
      </c>
      <c r="O50" s="24">
        <v>0</v>
      </c>
      <c r="P50" s="24">
        <v>0</v>
      </c>
      <c r="Q50" s="24">
        <v>0</v>
      </c>
      <c r="R50" s="24">
        <v>8231056.5499999998</v>
      </c>
      <c r="S50" s="24">
        <v>8231056.5499999998</v>
      </c>
      <c r="T50" s="24">
        <v>15384019.449999999</v>
      </c>
      <c r="U50" s="24">
        <v>15384019.449999999</v>
      </c>
      <c r="V50" s="24">
        <v>0</v>
      </c>
      <c r="W50" s="24">
        <f t="shared" si="11"/>
        <v>15384019.449999999</v>
      </c>
      <c r="X50" s="25">
        <f t="shared" si="2"/>
        <v>0.34855092357102724</v>
      </c>
      <c r="Y50" s="25">
        <f t="shared" si="3"/>
        <v>0.34855092357102724</v>
      </c>
      <c r="Z50" s="25">
        <f t="shared" si="4"/>
        <v>0</v>
      </c>
      <c r="AA50" s="25">
        <f t="shared" si="5"/>
        <v>0.34855092357102724</v>
      </c>
    </row>
    <row r="51" spans="1:27" ht="16" customHeight="1" outlineLevel="2" x14ac:dyDescent="0.35">
      <c r="A51" s="21" t="s">
        <v>330</v>
      </c>
      <c r="B51" s="21" t="s">
        <v>31</v>
      </c>
      <c r="C51" s="21">
        <v>0</v>
      </c>
      <c r="D51" s="21" t="s">
        <v>38</v>
      </c>
      <c r="E51" s="21" t="s">
        <v>33</v>
      </c>
      <c r="F51" s="22" t="s">
        <v>34</v>
      </c>
      <c r="G51" s="21">
        <v>1111</v>
      </c>
      <c r="H51" s="21">
        <v>709800000</v>
      </c>
      <c r="I51" s="21">
        <v>0</v>
      </c>
      <c r="J51" s="23" t="s">
        <v>39</v>
      </c>
      <c r="K51" s="24">
        <v>65605882</v>
      </c>
      <c r="L51" s="24">
        <v>65605882</v>
      </c>
      <c r="M51" s="24">
        <v>0</v>
      </c>
      <c r="N51" s="24">
        <f t="shared" si="10"/>
        <v>65605882</v>
      </c>
      <c r="O51" s="24">
        <v>0</v>
      </c>
      <c r="P51" s="24">
        <v>0</v>
      </c>
      <c r="Q51" s="24">
        <v>0</v>
      </c>
      <c r="R51" s="24">
        <v>5231924.28</v>
      </c>
      <c r="S51" s="24">
        <v>5231924.28</v>
      </c>
      <c r="T51" s="24">
        <v>60373957.719999999</v>
      </c>
      <c r="U51" s="24">
        <v>60373957.719999999</v>
      </c>
      <c r="V51" s="24">
        <v>0</v>
      </c>
      <c r="W51" s="24">
        <f t="shared" si="11"/>
        <v>60373957.719999999</v>
      </c>
      <c r="X51" s="25">
        <f t="shared" si="2"/>
        <v>7.9747792736023282E-2</v>
      </c>
      <c r="Y51" s="25">
        <f t="shared" si="3"/>
        <v>7.9747792736023282E-2</v>
      </c>
      <c r="Z51" s="25">
        <f t="shared" si="4"/>
        <v>0</v>
      </c>
      <c r="AA51" s="25">
        <f t="shared" si="5"/>
        <v>7.9747792736023282E-2</v>
      </c>
    </row>
    <row r="52" spans="1:27" ht="16" customHeight="1" outlineLevel="2" x14ac:dyDescent="0.35">
      <c r="A52" s="21" t="s">
        <v>335</v>
      </c>
      <c r="B52" s="21" t="s">
        <v>31</v>
      </c>
      <c r="C52" s="21">
        <v>0</v>
      </c>
      <c r="D52" s="21" t="s">
        <v>38</v>
      </c>
      <c r="E52" s="21" t="s">
        <v>33</v>
      </c>
      <c r="F52" s="22" t="s">
        <v>34</v>
      </c>
      <c r="G52" s="21">
        <v>1111</v>
      </c>
      <c r="H52" s="21">
        <v>709800000</v>
      </c>
      <c r="I52" s="21">
        <v>0</v>
      </c>
      <c r="J52" s="23" t="s">
        <v>39</v>
      </c>
      <c r="K52" s="24">
        <v>1895636</v>
      </c>
      <c r="L52" s="24">
        <v>1895636</v>
      </c>
      <c r="M52" s="24">
        <v>0</v>
      </c>
      <c r="N52" s="24">
        <f t="shared" si="10"/>
        <v>1895636</v>
      </c>
      <c r="O52" s="24">
        <v>0</v>
      </c>
      <c r="P52" s="24">
        <v>0</v>
      </c>
      <c r="Q52" s="24">
        <v>0</v>
      </c>
      <c r="R52" s="24">
        <v>919349.75</v>
      </c>
      <c r="S52" s="24">
        <v>919349.75</v>
      </c>
      <c r="T52" s="24">
        <v>976286.25</v>
      </c>
      <c r="U52" s="24">
        <v>976286.25</v>
      </c>
      <c r="V52" s="24">
        <v>0</v>
      </c>
      <c r="W52" s="24">
        <f t="shared" si="11"/>
        <v>976286.25</v>
      </c>
      <c r="X52" s="25">
        <f t="shared" si="2"/>
        <v>0.4849822170501088</v>
      </c>
      <c r="Y52" s="25">
        <f t="shared" si="3"/>
        <v>0.4849822170501088</v>
      </c>
      <c r="Z52" s="25">
        <f t="shared" si="4"/>
        <v>0</v>
      </c>
      <c r="AA52" s="25">
        <f t="shared" si="5"/>
        <v>0.4849822170501088</v>
      </c>
    </row>
    <row r="53" spans="1:27" ht="16" customHeight="1" outlineLevel="2" x14ac:dyDescent="0.35">
      <c r="A53" s="21" t="s">
        <v>337</v>
      </c>
      <c r="B53" s="21" t="s">
        <v>31</v>
      </c>
      <c r="C53" s="21">
        <v>0</v>
      </c>
      <c r="D53" s="21" t="s">
        <v>38</v>
      </c>
      <c r="E53" s="21" t="s">
        <v>33</v>
      </c>
      <c r="F53" s="22" t="s">
        <v>34</v>
      </c>
      <c r="G53" s="21">
        <v>1111</v>
      </c>
      <c r="H53" s="21">
        <v>709800000</v>
      </c>
      <c r="I53" s="21">
        <v>0</v>
      </c>
      <c r="J53" s="23" t="s">
        <v>39</v>
      </c>
      <c r="K53" s="24">
        <v>59209253</v>
      </c>
      <c r="L53" s="24">
        <v>59209253</v>
      </c>
      <c r="M53" s="24">
        <v>0</v>
      </c>
      <c r="N53" s="24">
        <f t="shared" si="10"/>
        <v>59209253</v>
      </c>
      <c r="O53" s="24">
        <v>0</v>
      </c>
      <c r="P53" s="24">
        <v>0</v>
      </c>
      <c r="Q53" s="24">
        <v>0</v>
      </c>
      <c r="R53" s="24">
        <v>11440537.18</v>
      </c>
      <c r="S53" s="24">
        <v>11440537.18</v>
      </c>
      <c r="T53" s="24">
        <v>47768715.82</v>
      </c>
      <c r="U53" s="24">
        <v>47768715.82</v>
      </c>
      <c r="V53" s="24">
        <v>0</v>
      </c>
      <c r="W53" s="24">
        <f t="shared" si="11"/>
        <v>47768715.82</v>
      </c>
      <c r="X53" s="25">
        <f t="shared" si="2"/>
        <v>0.19322211648236803</v>
      </c>
      <c r="Y53" s="25">
        <f t="shared" si="3"/>
        <v>0.19322211648236803</v>
      </c>
      <c r="Z53" s="25">
        <f t="shared" si="4"/>
        <v>0</v>
      </c>
      <c r="AA53" s="25">
        <f t="shared" si="5"/>
        <v>0.19322211648236803</v>
      </c>
    </row>
    <row r="54" spans="1:27" ht="16" customHeight="1" outlineLevel="2" x14ac:dyDescent="0.35">
      <c r="A54" s="21" t="s">
        <v>346</v>
      </c>
      <c r="B54" s="21" t="s">
        <v>31</v>
      </c>
      <c r="C54" s="21">
        <v>0</v>
      </c>
      <c r="D54" s="21" t="s">
        <v>38</v>
      </c>
      <c r="E54" s="21" t="s">
        <v>33</v>
      </c>
      <c r="F54" s="22" t="s">
        <v>34</v>
      </c>
      <c r="G54" s="21">
        <v>1111</v>
      </c>
      <c r="H54" s="21">
        <v>709600000</v>
      </c>
      <c r="I54" s="21">
        <v>0</v>
      </c>
      <c r="J54" s="23" t="s">
        <v>39</v>
      </c>
      <c r="K54" s="24">
        <v>15758165</v>
      </c>
      <c r="L54" s="24">
        <v>15758165</v>
      </c>
      <c r="M54" s="24">
        <v>0</v>
      </c>
      <c r="N54" s="24">
        <f t="shared" si="10"/>
        <v>15758165</v>
      </c>
      <c r="O54" s="24">
        <v>0</v>
      </c>
      <c r="P54" s="24">
        <v>0</v>
      </c>
      <c r="Q54" s="24">
        <v>0</v>
      </c>
      <c r="R54" s="24">
        <v>2720599.27</v>
      </c>
      <c r="S54" s="24">
        <v>2720599.27</v>
      </c>
      <c r="T54" s="24">
        <v>13037565.73</v>
      </c>
      <c r="U54" s="24">
        <v>13037565.73</v>
      </c>
      <c r="V54" s="24">
        <v>0</v>
      </c>
      <c r="W54" s="24">
        <f t="shared" si="11"/>
        <v>13037565.73</v>
      </c>
      <c r="X54" s="25">
        <f t="shared" si="2"/>
        <v>0.1726469592113041</v>
      </c>
      <c r="Y54" s="25">
        <f t="shared" si="3"/>
        <v>0.1726469592113041</v>
      </c>
      <c r="Z54" s="25">
        <f t="shared" si="4"/>
        <v>0</v>
      </c>
      <c r="AA54" s="25">
        <f t="shared" si="5"/>
        <v>0.1726469592113041</v>
      </c>
    </row>
    <row r="55" spans="1:27" ht="16" customHeight="1" outlineLevel="1" x14ac:dyDescent="0.35">
      <c r="A55" s="40"/>
      <c r="B55" s="40"/>
      <c r="C55" s="40"/>
      <c r="D55" s="40" t="s">
        <v>478</v>
      </c>
      <c r="E55" s="40"/>
      <c r="F55" s="41"/>
      <c r="G55" s="40"/>
      <c r="H55" s="40"/>
      <c r="I55" s="40"/>
      <c r="J55" s="42"/>
      <c r="K55" s="43">
        <f t="shared" ref="K55:W55" si="12">SUBTOTAL(9,K45:K54)</f>
        <v>661385418</v>
      </c>
      <c r="L55" s="43">
        <f t="shared" si="12"/>
        <v>661385418</v>
      </c>
      <c r="M55" s="43">
        <f t="shared" si="12"/>
        <v>0</v>
      </c>
      <c r="N55" s="43">
        <f t="shared" si="12"/>
        <v>661385418</v>
      </c>
      <c r="O55" s="43">
        <f t="shared" si="12"/>
        <v>0</v>
      </c>
      <c r="P55" s="43">
        <f t="shared" si="12"/>
        <v>0</v>
      </c>
      <c r="Q55" s="43">
        <f t="shared" si="12"/>
        <v>0</v>
      </c>
      <c r="R55" s="43">
        <f t="shared" si="12"/>
        <v>182329530.82000002</v>
      </c>
      <c r="S55" s="43">
        <f t="shared" si="12"/>
        <v>182329530.82000002</v>
      </c>
      <c r="T55" s="43">
        <f t="shared" si="12"/>
        <v>479055887.18000001</v>
      </c>
      <c r="U55" s="43">
        <f t="shared" si="12"/>
        <v>479055887.18000001</v>
      </c>
      <c r="V55" s="43">
        <f t="shared" si="12"/>
        <v>0</v>
      </c>
      <c r="W55" s="43">
        <f t="shared" si="12"/>
        <v>479055887.18000001</v>
      </c>
      <c r="X55" s="44">
        <f t="shared" si="2"/>
        <v>0.2756781837908619</v>
      </c>
      <c r="Y55" s="44">
        <f t="shared" si="3"/>
        <v>0.2756781837908619</v>
      </c>
      <c r="Z55" s="44">
        <f t="shared" si="4"/>
        <v>0</v>
      </c>
      <c r="AA55" s="44">
        <f t="shared" si="5"/>
        <v>0.2756781837908619</v>
      </c>
    </row>
    <row r="56" spans="1:27" ht="16" customHeight="1" outlineLevel="2" x14ac:dyDescent="0.35">
      <c r="A56" s="21" t="s">
        <v>374</v>
      </c>
      <c r="B56" s="21" t="s">
        <v>274</v>
      </c>
      <c r="C56" s="21">
        <v>0</v>
      </c>
      <c r="D56" s="21" t="s">
        <v>375</v>
      </c>
      <c r="E56" s="21" t="s">
        <v>33</v>
      </c>
      <c r="F56" s="22">
        <v>280</v>
      </c>
      <c r="G56" s="21">
        <v>1111</v>
      </c>
      <c r="H56" s="21">
        <v>709120000</v>
      </c>
      <c r="I56" s="21">
        <v>0</v>
      </c>
      <c r="J56" s="23" t="s">
        <v>376</v>
      </c>
      <c r="K56" s="24">
        <v>316768535</v>
      </c>
      <c r="L56" s="24">
        <v>316768535</v>
      </c>
      <c r="M56" s="24">
        <v>0</v>
      </c>
      <c r="N56" s="24">
        <f>$L56</f>
        <v>316768535</v>
      </c>
      <c r="O56" s="24">
        <v>0</v>
      </c>
      <c r="P56" s="24">
        <v>0</v>
      </c>
      <c r="Q56" s="24">
        <v>0</v>
      </c>
      <c r="R56" s="24">
        <v>126135120.66</v>
      </c>
      <c r="S56" s="24">
        <v>126135120.66</v>
      </c>
      <c r="T56" s="24">
        <v>190633414.34</v>
      </c>
      <c r="U56" s="24">
        <v>190633414.34</v>
      </c>
      <c r="V56" s="24">
        <v>0</v>
      </c>
      <c r="W56" s="24">
        <f>$N56-($O56+$P56+$Q56+$R56+$V56)</f>
        <v>190633414.34</v>
      </c>
      <c r="X56" s="25">
        <f t="shared" si="2"/>
        <v>0.39819333905749194</v>
      </c>
      <c r="Y56" s="25">
        <f t="shared" si="3"/>
        <v>0.39819333905749194</v>
      </c>
      <c r="Z56" s="25">
        <f t="shared" si="4"/>
        <v>0</v>
      </c>
      <c r="AA56" s="25">
        <f t="shared" si="5"/>
        <v>0.39819333905749194</v>
      </c>
    </row>
    <row r="57" spans="1:27" ht="16" customHeight="1" outlineLevel="2" x14ac:dyDescent="0.35">
      <c r="A57" s="21" t="s">
        <v>374</v>
      </c>
      <c r="B57" s="21" t="s">
        <v>279</v>
      </c>
      <c r="C57" s="21">
        <v>0</v>
      </c>
      <c r="D57" s="21" t="s">
        <v>375</v>
      </c>
      <c r="E57" s="21" t="s">
        <v>33</v>
      </c>
      <c r="F57" s="22">
        <v>280</v>
      </c>
      <c r="G57" s="21">
        <v>1111</v>
      </c>
      <c r="H57" s="21">
        <v>709210000</v>
      </c>
      <c r="I57" s="21">
        <v>0</v>
      </c>
      <c r="J57" s="23" t="s">
        <v>376</v>
      </c>
      <c r="K57" s="24">
        <v>106709109</v>
      </c>
      <c r="L57" s="24">
        <v>106709109</v>
      </c>
      <c r="M57" s="24">
        <v>0</v>
      </c>
      <c r="N57" s="24">
        <f>$L57</f>
        <v>106709109</v>
      </c>
      <c r="O57" s="24">
        <v>0</v>
      </c>
      <c r="P57" s="24">
        <v>0</v>
      </c>
      <c r="Q57" s="24">
        <v>0</v>
      </c>
      <c r="R57" s="24">
        <v>42171051.479999997</v>
      </c>
      <c r="S57" s="24">
        <v>42171051.479999997</v>
      </c>
      <c r="T57" s="24">
        <v>64538057.520000003</v>
      </c>
      <c r="U57" s="24">
        <v>64538057.520000003</v>
      </c>
      <c r="V57" s="24">
        <v>0</v>
      </c>
      <c r="W57" s="24">
        <f>$N57-($O57+$P57+$Q57+$R57+$V57)</f>
        <v>64538057.520000003</v>
      </c>
      <c r="X57" s="25">
        <f t="shared" si="2"/>
        <v>0.39519636022825377</v>
      </c>
      <c r="Y57" s="25">
        <f t="shared" si="3"/>
        <v>0.39519636022825377</v>
      </c>
      <c r="Z57" s="25">
        <f t="shared" si="4"/>
        <v>0</v>
      </c>
      <c r="AA57" s="25">
        <f t="shared" si="5"/>
        <v>0.39519636022825377</v>
      </c>
    </row>
    <row r="58" spans="1:27" ht="16" customHeight="1" outlineLevel="2" x14ac:dyDescent="0.35">
      <c r="A58" s="21" t="s">
        <v>374</v>
      </c>
      <c r="B58" s="21" t="s">
        <v>317</v>
      </c>
      <c r="C58" s="21">
        <v>0</v>
      </c>
      <c r="D58" s="21" t="s">
        <v>375</v>
      </c>
      <c r="E58" s="21" t="s">
        <v>33</v>
      </c>
      <c r="F58" s="22">
        <v>280</v>
      </c>
      <c r="G58" s="21">
        <v>1111</v>
      </c>
      <c r="H58" s="21">
        <v>709300000</v>
      </c>
      <c r="I58" s="21">
        <v>0</v>
      </c>
      <c r="J58" s="23" t="s">
        <v>376</v>
      </c>
      <c r="K58" s="24">
        <v>47424336</v>
      </c>
      <c r="L58" s="24">
        <v>47424336</v>
      </c>
      <c r="M58" s="24">
        <v>0</v>
      </c>
      <c r="N58" s="24">
        <f>$L58</f>
        <v>47424336</v>
      </c>
      <c r="O58" s="24">
        <v>0</v>
      </c>
      <c r="P58" s="24">
        <v>0</v>
      </c>
      <c r="Q58" s="24">
        <v>0</v>
      </c>
      <c r="R58" s="24">
        <v>19030461.879999999</v>
      </c>
      <c r="S58" s="24">
        <v>19030461.879999999</v>
      </c>
      <c r="T58" s="24">
        <v>28393874.120000001</v>
      </c>
      <c r="U58" s="24">
        <v>28393874.120000001</v>
      </c>
      <c r="V58" s="24">
        <v>0</v>
      </c>
      <c r="W58" s="24">
        <f>$N58-($O58+$P58+$Q58+$R58+$V58)</f>
        <v>28393874.120000001</v>
      </c>
      <c r="X58" s="25">
        <f t="shared" si="2"/>
        <v>0.40128051302605477</v>
      </c>
      <c r="Y58" s="25">
        <f t="shared" si="3"/>
        <v>0.40128051302605477</v>
      </c>
      <c r="Z58" s="25">
        <f t="shared" si="4"/>
        <v>0</v>
      </c>
      <c r="AA58" s="25">
        <f t="shared" si="5"/>
        <v>0.40128051302605477</v>
      </c>
    </row>
    <row r="59" spans="1:27" ht="16" customHeight="1" outlineLevel="2" x14ac:dyDescent="0.35">
      <c r="A59" s="21" t="s">
        <v>374</v>
      </c>
      <c r="B59" s="21" t="s">
        <v>441</v>
      </c>
      <c r="C59" s="21">
        <v>0</v>
      </c>
      <c r="D59" s="21" t="s">
        <v>375</v>
      </c>
      <c r="E59" s="21" t="s">
        <v>33</v>
      </c>
      <c r="F59" s="22">
        <v>280</v>
      </c>
      <c r="G59" s="21">
        <v>1111</v>
      </c>
      <c r="H59" s="21">
        <v>709500000</v>
      </c>
      <c r="I59" s="21">
        <v>0</v>
      </c>
      <c r="J59" s="23" t="s">
        <v>376</v>
      </c>
      <c r="K59" s="24">
        <v>5676630</v>
      </c>
      <c r="L59" s="24">
        <v>5676630</v>
      </c>
      <c r="M59" s="24">
        <v>0</v>
      </c>
      <c r="N59" s="24">
        <f>$L59</f>
        <v>5676630</v>
      </c>
      <c r="O59" s="24">
        <v>0</v>
      </c>
      <c r="P59" s="24">
        <v>0</v>
      </c>
      <c r="Q59" s="24">
        <v>0</v>
      </c>
      <c r="R59" s="24">
        <v>2257236.83</v>
      </c>
      <c r="S59" s="24">
        <v>2257236.83</v>
      </c>
      <c r="T59" s="24">
        <v>3419393.17</v>
      </c>
      <c r="U59" s="24">
        <v>3419393.17</v>
      </c>
      <c r="V59" s="24">
        <v>0</v>
      </c>
      <c r="W59" s="24">
        <f>$N59-($O59+$P59+$Q59+$R59+$V59)</f>
        <v>3419393.17</v>
      </c>
      <c r="X59" s="25">
        <f t="shared" si="2"/>
        <v>0.39763677216940335</v>
      </c>
      <c r="Y59" s="25">
        <f t="shared" si="3"/>
        <v>0.39763677216940335</v>
      </c>
      <c r="Z59" s="25">
        <f t="shared" si="4"/>
        <v>0</v>
      </c>
      <c r="AA59" s="25">
        <f t="shared" si="5"/>
        <v>0.39763677216940335</v>
      </c>
    </row>
    <row r="60" spans="1:27" ht="16" customHeight="1" outlineLevel="2" x14ac:dyDescent="0.35">
      <c r="A60" s="21" t="s">
        <v>374</v>
      </c>
      <c r="B60" s="21" t="s">
        <v>450</v>
      </c>
      <c r="C60" s="21">
        <v>0</v>
      </c>
      <c r="D60" s="21" t="s">
        <v>375</v>
      </c>
      <c r="E60" s="21" t="s">
        <v>33</v>
      </c>
      <c r="F60" s="22">
        <v>280</v>
      </c>
      <c r="G60" s="21">
        <v>1111</v>
      </c>
      <c r="H60" s="21">
        <v>709500000</v>
      </c>
      <c r="I60" s="21">
        <v>0</v>
      </c>
      <c r="J60" s="23" t="s">
        <v>376</v>
      </c>
      <c r="K60" s="24">
        <v>26996082</v>
      </c>
      <c r="L60" s="24">
        <v>26996082</v>
      </c>
      <c r="M60" s="24">
        <v>0</v>
      </c>
      <c r="N60" s="24">
        <f>$L60</f>
        <v>26996082</v>
      </c>
      <c r="O60" s="24">
        <v>0</v>
      </c>
      <c r="P60" s="24">
        <v>0</v>
      </c>
      <c r="Q60" s="24">
        <v>0</v>
      </c>
      <c r="R60" s="24">
        <v>10587525.220000001</v>
      </c>
      <c r="S60" s="24">
        <v>10587525.220000001</v>
      </c>
      <c r="T60" s="24">
        <v>16408556.779999999</v>
      </c>
      <c r="U60" s="24">
        <v>16408556.779999999</v>
      </c>
      <c r="V60" s="24">
        <v>0</v>
      </c>
      <c r="W60" s="24">
        <f>$N60-($O60+$P60+$Q60+$R60+$V60)</f>
        <v>16408556.779999999</v>
      </c>
      <c r="X60" s="25">
        <f t="shared" si="2"/>
        <v>0.39218747446388702</v>
      </c>
      <c r="Y60" s="25">
        <f t="shared" si="3"/>
        <v>0.39218747446388702</v>
      </c>
      <c r="Z60" s="25">
        <f t="shared" si="4"/>
        <v>0</v>
      </c>
      <c r="AA60" s="25">
        <f t="shared" si="5"/>
        <v>0.39218747446388702</v>
      </c>
    </row>
    <row r="61" spans="1:27" ht="16" customHeight="1" outlineLevel="1" x14ac:dyDescent="0.35">
      <c r="A61" s="40"/>
      <c r="B61" s="40"/>
      <c r="C61" s="40"/>
      <c r="D61" s="40" t="s">
        <v>479</v>
      </c>
      <c r="E61" s="40"/>
      <c r="F61" s="41"/>
      <c r="G61" s="40"/>
      <c r="H61" s="40"/>
      <c r="I61" s="40"/>
      <c r="J61" s="42"/>
      <c r="K61" s="43">
        <f t="shared" ref="K61:W61" si="13">SUBTOTAL(9,K56:K60)</f>
        <v>503574692</v>
      </c>
      <c r="L61" s="43">
        <f t="shared" si="13"/>
        <v>503574692</v>
      </c>
      <c r="M61" s="43">
        <f t="shared" si="13"/>
        <v>0</v>
      </c>
      <c r="N61" s="43">
        <f t="shared" si="13"/>
        <v>503574692</v>
      </c>
      <c r="O61" s="43">
        <f t="shared" si="13"/>
        <v>0</v>
      </c>
      <c r="P61" s="43">
        <f t="shared" si="13"/>
        <v>0</v>
      </c>
      <c r="Q61" s="43">
        <f t="shared" si="13"/>
        <v>0</v>
      </c>
      <c r="R61" s="43">
        <f t="shared" si="13"/>
        <v>200181396.06999999</v>
      </c>
      <c r="S61" s="43">
        <f t="shared" si="13"/>
        <v>200181396.06999999</v>
      </c>
      <c r="T61" s="43">
        <f t="shared" si="13"/>
        <v>303393295.93000001</v>
      </c>
      <c r="U61" s="43">
        <f t="shared" si="13"/>
        <v>303393295.93000001</v>
      </c>
      <c r="V61" s="43">
        <f t="shared" si="13"/>
        <v>0</v>
      </c>
      <c r="W61" s="43">
        <f t="shared" si="13"/>
        <v>303393295.93000001</v>
      </c>
      <c r="X61" s="44">
        <f t="shared" si="2"/>
        <v>0.39752076355338362</v>
      </c>
      <c r="Y61" s="44">
        <f t="shared" si="3"/>
        <v>0.39752076355338362</v>
      </c>
      <c r="Z61" s="44">
        <f t="shared" si="4"/>
        <v>0</v>
      </c>
      <c r="AA61" s="44">
        <f t="shared" si="5"/>
        <v>0.39752076355338362</v>
      </c>
    </row>
    <row r="62" spans="1:27" ht="16" customHeight="1" outlineLevel="2" x14ac:dyDescent="0.35">
      <c r="A62" s="21" t="s">
        <v>374</v>
      </c>
      <c r="B62" s="21" t="s">
        <v>274</v>
      </c>
      <c r="C62" s="21">
        <v>0</v>
      </c>
      <c r="D62" s="21" t="s">
        <v>377</v>
      </c>
      <c r="E62" s="21" t="s">
        <v>33</v>
      </c>
      <c r="F62" s="22">
        <v>280</v>
      </c>
      <c r="G62" s="21">
        <v>1111</v>
      </c>
      <c r="H62" s="21">
        <v>709120000</v>
      </c>
      <c r="I62" s="21">
        <v>0</v>
      </c>
      <c r="J62" s="23" t="s">
        <v>378</v>
      </c>
      <c r="K62" s="24">
        <v>126808942</v>
      </c>
      <c r="L62" s="24">
        <v>126808942</v>
      </c>
      <c r="M62" s="24">
        <v>0</v>
      </c>
      <c r="N62" s="24">
        <f>$L62</f>
        <v>126808942</v>
      </c>
      <c r="O62" s="24">
        <v>0</v>
      </c>
      <c r="P62" s="24">
        <v>102742333.53</v>
      </c>
      <c r="Q62" s="24">
        <v>0</v>
      </c>
      <c r="R62" s="24">
        <v>24066608.469999999</v>
      </c>
      <c r="S62" s="24">
        <v>24066608.469999999</v>
      </c>
      <c r="T62" s="24">
        <v>0</v>
      </c>
      <c r="U62" s="24">
        <v>0</v>
      </c>
      <c r="V62" s="24">
        <v>0</v>
      </c>
      <c r="W62" s="24">
        <f>$N62-($O62+$P62+$Q62+$R62+$V62)</f>
        <v>0</v>
      </c>
      <c r="X62" s="25">
        <f t="shared" si="2"/>
        <v>0.18978636751026595</v>
      </c>
      <c r="Y62" s="25">
        <f t="shared" si="3"/>
        <v>0.18978636751026595</v>
      </c>
      <c r="Z62" s="25">
        <f t="shared" si="4"/>
        <v>0.8102136324897341</v>
      </c>
      <c r="AA62" s="25">
        <f t="shared" si="5"/>
        <v>1</v>
      </c>
    </row>
    <row r="63" spans="1:27" ht="16" customHeight="1" outlineLevel="2" x14ac:dyDescent="0.35">
      <c r="A63" s="21" t="s">
        <v>374</v>
      </c>
      <c r="B63" s="21" t="s">
        <v>279</v>
      </c>
      <c r="C63" s="21">
        <v>0</v>
      </c>
      <c r="D63" s="21" t="s">
        <v>377</v>
      </c>
      <c r="E63" s="21" t="s">
        <v>33</v>
      </c>
      <c r="F63" s="22">
        <v>280</v>
      </c>
      <c r="G63" s="21">
        <v>1111</v>
      </c>
      <c r="H63" s="21">
        <v>709210000</v>
      </c>
      <c r="I63" s="21">
        <v>0</v>
      </c>
      <c r="J63" s="23" t="s">
        <v>378</v>
      </c>
      <c r="K63" s="24">
        <v>74122052</v>
      </c>
      <c r="L63" s="24">
        <v>74122052</v>
      </c>
      <c r="M63" s="24">
        <v>0</v>
      </c>
      <c r="N63" s="24">
        <f>$L63</f>
        <v>74122052</v>
      </c>
      <c r="O63" s="24">
        <v>0</v>
      </c>
      <c r="P63" s="24">
        <v>56740982.270000003</v>
      </c>
      <c r="Q63" s="24">
        <v>0</v>
      </c>
      <c r="R63" s="24">
        <v>17381069.73</v>
      </c>
      <c r="S63" s="24">
        <v>17381069.73</v>
      </c>
      <c r="T63" s="24">
        <v>0</v>
      </c>
      <c r="U63" s="24">
        <v>0</v>
      </c>
      <c r="V63" s="24">
        <v>0</v>
      </c>
      <c r="W63" s="24">
        <f>$N63-($O63+$P63+$Q63+$R63+$V63)</f>
        <v>0</v>
      </c>
      <c r="X63" s="25">
        <f t="shared" si="2"/>
        <v>0.23449256005486735</v>
      </c>
      <c r="Y63" s="25">
        <f t="shared" si="3"/>
        <v>0.23449256005486735</v>
      </c>
      <c r="Z63" s="25">
        <f t="shared" si="4"/>
        <v>0.76550743994513271</v>
      </c>
      <c r="AA63" s="25">
        <f t="shared" si="5"/>
        <v>1</v>
      </c>
    </row>
    <row r="64" spans="1:27" ht="16" customHeight="1" outlineLevel="2" x14ac:dyDescent="0.35">
      <c r="A64" s="21" t="s">
        <v>374</v>
      </c>
      <c r="B64" s="21" t="s">
        <v>317</v>
      </c>
      <c r="C64" s="21">
        <v>0</v>
      </c>
      <c r="D64" s="21" t="s">
        <v>377</v>
      </c>
      <c r="E64" s="21" t="s">
        <v>33</v>
      </c>
      <c r="F64" s="22">
        <v>280</v>
      </c>
      <c r="G64" s="21">
        <v>1111</v>
      </c>
      <c r="H64" s="21">
        <v>709300000</v>
      </c>
      <c r="I64" s="21">
        <v>0</v>
      </c>
      <c r="J64" s="23" t="s">
        <v>378</v>
      </c>
      <c r="K64" s="24">
        <v>35567272</v>
      </c>
      <c r="L64" s="24">
        <v>35567272</v>
      </c>
      <c r="M64" s="24">
        <v>0</v>
      </c>
      <c r="N64" s="24">
        <f>$L64</f>
        <v>35567272</v>
      </c>
      <c r="O64" s="24">
        <v>0</v>
      </c>
      <c r="P64" s="24">
        <v>28342265.030000001</v>
      </c>
      <c r="Q64" s="24">
        <v>0</v>
      </c>
      <c r="R64" s="24">
        <v>7225006.9699999997</v>
      </c>
      <c r="S64" s="24">
        <v>7225006.9699999997</v>
      </c>
      <c r="T64" s="24">
        <v>0</v>
      </c>
      <c r="U64" s="24">
        <v>0</v>
      </c>
      <c r="V64" s="24">
        <v>0</v>
      </c>
      <c r="W64" s="24">
        <f>$N64-($O64+$P64+$Q64+$R64+$V64)</f>
        <v>0</v>
      </c>
      <c r="X64" s="25">
        <f t="shared" si="2"/>
        <v>0.20313638251480179</v>
      </c>
      <c r="Y64" s="25">
        <f t="shared" si="3"/>
        <v>0.20313638251480179</v>
      </c>
      <c r="Z64" s="25">
        <f t="shared" si="4"/>
        <v>0.79686361748519818</v>
      </c>
      <c r="AA64" s="25">
        <f t="shared" si="5"/>
        <v>1</v>
      </c>
    </row>
    <row r="65" spans="1:27" ht="16" customHeight="1" outlineLevel="2" x14ac:dyDescent="0.35">
      <c r="A65" s="21" t="s">
        <v>374</v>
      </c>
      <c r="B65" s="21" t="s">
        <v>441</v>
      </c>
      <c r="C65" s="21">
        <v>0</v>
      </c>
      <c r="D65" s="21" t="s">
        <v>377</v>
      </c>
      <c r="E65" s="21" t="s">
        <v>33</v>
      </c>
      <c r="F65" s="22">
        <v>280</v>
      </c>
      <c r="G65" s="21">
        <v>1111</v>
      </c>
      <c r="H65" s="21">
        <v>709500000</v>
      </c>
      <c r="I65" s="21">
        <v>0</v>
      </c>
      <c r="J65" s="23" t="s">
        <v>378</v>
      </c>
      <c r="K65" s="24">
        <v>20508540</v>
      </c>
      <c r="L65" s="24">
        <v>20508540</v>
      </c>
      <c r="M65" s="24">
        <v>0</v>
      </c>
      <c r="N65" s="24">
        <f>$L65</f>
        <v>20508540</v>
      </c>
      <c r="O65" s="24">
        <v>0</v>
      </c>
      <c r="P65" s="24">
        <v>13824088.460000001</v>
      </c>
      <c r="Q65" s="24">
        <v>0</v>
      </c>
      <c r="R65" s="24">
        <v>6684451.54</v>
      </c>
      <c r="S65" s="24">
        <v>6684451.54</v>
      </c>
      <c r="T65" s="24">
        <v>0</v>
      </c>
      <c r="U65" s="24">
        <v>0</v>
      </c>
      <c r="V65" s="24">
        <v>0</v>
      </c>
      <c r="W65" s="24">
        <f>$N65-($O65+$P65+$Q65+$R65+$V65)</f>
        <v>0</v>
      </c>
      <c r="X65" s="25">
        <f t="shared" si="2"/>
        <v>0.32593502706677319</v>
      </c>
      <c r="Y65" s="25">
        <f t="shared" si="3"/>
        <v>0.32593502706677319</v>
      </c>
      <c r="Z65" s="25">
        <f t="shared" si="4"/>
        <v>0.67406497293322687</v>
      </c>
      <c r="AA65" s="25">
        <f t="shared" si="5"/>
        <v>1</v>
      </c>
    </row>
    <row r="66" spans="1:27" ht="16" customHeight="1" outlineLevel="2" x14ac:dyDescent="0.35">
      <c r="A66" s="21" t="s">
        <v>374</v>
      </c>
      <c r="B66" s="21" t="s">
        <v>450</v>
      </c>
      <c r="C66" s="21">
        <v>0</v>
      </c>
      <c r="D66" s="21" t="s">
        <v>377</v>
      </c>
      <c r="E66" s="21" t="s">
        <v>33</v>
      </c>
      <c r="F66" s="22">
        <v>280</v>
      </c>
      <c r="G66" s="21">
        <v>1111</v>
      </c>
      <c r="H66" s="21">
        <v>709500000</v>
      </c>
      <c r="I66" s="21">
        <v>0</v>
      </c>
      <c r="J66" s="23" t="s">
        <v>378</v>
      </c>
      <c r="K66" s="24">
        <v>10307060</v>
      </c>
      <c r="L66" s="24">
        <v>10307060</v>
      </c>
      <c r="M66" s="24">
        <v>0</v>
      </c>
      <c r="N66" s="24">
        <f>$L66</f>
        <v>10307060</v>
      </c>
      <c r="O66" s="24">
        <v>0</v>
      </c>
      <c r="P66" s="24">
        <v>6812107.6299999999</v>
      </c>
      <c r="Q66" s="24">
        <v>0</v>
      </c>
      <c r="R66" s="24">
        <v>3494952.37</v>
      </c>
      <c r="S66" s="24">
        <v>3494952.37</v>
      </c>
      <c r="T66" s="24">
        <v>0</v>
      </c>
      <c r="U66" s="24">
        <v>0</v>
      </c>
      <c r="V66" s="24">
        <v>0</v>
      </c>
      <c r="W66" s="24">
        <f>$N66-($O66+$P66+$Q66+$R66+$V66)</f>
        <v>0</v>
      </c>
      <c r="X66" s="25">
        <f t="shared" si="2"/>
        <v>0.33908334384392835</v>
      </c>
      <c r="Y66" s="25">
        <f t="shared" si="3"/>
        <v>0.33908334384392835</v>
      </c>
      <c r="Z66" s="25">
        <f t="shared" si="4"/>
        <v>0.66091665615607165</v>
      </c>
      <c r="AA66" s="25">
        <f t="shared" si="5"/>
        <v>1</v>
      </c>
    </row>
    <row r="67" spans="1:27" ht="16" customHeight="1" outlineLevel="1" x14ac:dyDescent="0.35">
      <c r="A67" s="40"/>
      <c r="B67" s="40"/>
      <c r="C67" s="40"/>
      <c r="D67" s="40" t="s">
        <v>480</v>
      </c>
      <c r="E67" s="40"/>
      <c r="F67" s="41"/>
      <c r="G67" s="40"/>
      <c r="H67" s="40"/>
      <c r="I67" s="40"/>
      <c r="J67" s="42"/>
      <c r="K67" s="43">
        <f t="shared" ref="K67:W67" si="14">SUBTOTAL(9,K62:K66)</f>
        <v>267313866</v>
      </c>
      <c r="L67" s="43">
        <f t="shared" si="14"/>
        <v>267313866</v>
      </c>
      <c r="M67" s="43">
        <f t="shared" si="14"/>
        <v>0</v>
      </c>
      <c r="N67" s="43">
        <f t="shared" si="14"/>
        <v>267313866</v>
      </c>
      <c r="O67" s="43">
        <f t="shared" si="14"/>
        <v>0</v>
      </c>
      <c r="P67" s="43">
        <f t="shared" si="14"/>
        <v>208461776.92000002</v>
      </c>
      <c r="Q67" s="43">
        <f t="shared" si="14"/>
        <v>0</v>
      </c>
      <c r="R67" s="43">
        <f t="shared" si="14"/>
        <v>58852089.079999998</v>
      </c>
      <c r="S67" s="43">
        <f t="shared" si="14"/>
        <v>58852089.079999998</v>
      </c>
      <c r="T67" s="43">
        <f t="shared" si="14"/>
        <v>0</v>
      </c>
      <c r="U67" s="43">
        <f t="shared" si="14"/>
        <v>0</v>
      </c>
      <c r="V67" s="43">
        <f t="shared" si="14"/>
        <v>0</v>
      </c>
      <c r="W67" s="43">
        <f t="shared" si="14"/>
        <v>0</v>
      </c>
      <c r="X67" s="44">
        <f t="shared" si="2"/>
        <v>0.22016100384407294</v>
      </c>
      <c r="Y67" s="44">
        <f t="shared" si="3"/>
        <v>0.22016100384407294</v>
      </c>
      <c r="Z67" s="44">
        <f t="shared" si="4"/>
        <v>0.77983899615592711</v>
      </c>
      <c r="AA67" s="44">
        <f t="shared" si="5"/>
        <v>1</v>
      </c>
    </row>
    <row r="68" spans="1:27" ht="16" customHeight="1" outlineLevel="2" x14ac:dyDescent="0.35">
      <c r="A68" s="21" t="s">
        <v>30</v>
      </c>
      <c r="B68" s="21" t="s">
        <v>31</v>
      </c>
      <c r="C68" s="21">
        <v>0</v>
      </c>
      <c r="D68" s="21" t="s">
        <v>40</v>
      </c>
      <c r="E68" s="21" t="s">
        <v>33</v>
      </c>
      <c r="F68" s="22" t="s">
        <v>34</v>
      </c>
      <c r="G68" s="21">
        <v>1111</v>
      </c>
      <c r="H68" s="21">
        <v>709800000</v>
      </c>
      <c r="I68" s="21">
        <v>0</v>
      </c>
      <c r="J68" s="23" t="s">
        <v>41</v>
      </c>
      <c r="K68" s="24">
        <v>38338011</v>
      </c>
      <c r="L68" s="24">
        <v>38338011</v>
      </c>
      <c r="M68" s="24">
        <v>0</v>
      </c>
      <c r="N68" s="24">
        <f>$L68</f>
        <v>38338011</v>
      </c>
      <c r="O68" s="24">
        <v>0</v>
      </c>
      <c r="P68" s="24">
        <v>29051235.879999999</v>
      </c>
      <c r="Q68" s="24">
        <v>0</v>
      </c>
      <c r="R68" s="24">
        <v>9286775.1199999992</v>
      </c>
      <c r="S68" s="24">
        <v>9286775.1199999992</v>
      </c>
      <c r="T68" s="24">
        <v>0</v>
      </c>
      <c r="U68" s="24">
        <v>0</v>
      </c>
      <c r="V68" s="24">
        <v>0</v>
      </c>
      <c r="W68" s="24">
        <f>$N68-($O68+$P68+$Q68+$R68+$V68)</f>
        <v>0</v>
      </c>
      <c r="X68" s="25">
        <f t="shared" si="2"/>
        <v>0.2422341398983896</v>
      </c>
      <c r="Y68" s="25">
        <f t="shared" si="3"/>
        <v>0.2422341398983896</v>
      </c>
      <c r="Z68" s="25">
        <f t="shared" si="4"/>
        <v>0.7577658601016104</v>
      </c>
      <c r="AA68" s="25">
        <f t="shared" si="5"/>
        <v>1</v>
      </c>
    </row>
    <row r="69" spans="1:27" ht="16" customHeight="1" outlineLevel="2" x14ac:dyDescent="0.35">
      <c r="A69" s="21" t="s">
        <v>273</v>
      </c>
      <c r="B69" s="21" t="s">
        <v>274</v>
      </c>
      <c r="C69" s="21">
        <v>0</v>
      </c>
      <c r="D69" s="21" t="s">
        <v>40</v>
      </c>
      <c r="E69" s="21" t="s">
        <v>33</v>
      </c>
      <c r="F69" s="22" t="s">
        <v>34</v>
      </c>
      <c r="G69" s="21">
        <v>1111</v>
      </c>
      <c r="H69" s="21">
        <v>709800000</v>
      </c>
      <c r="I69" s="21">
        <v>0</v>
      </c>
      <c r="J69" s="23" t="s">
        <v>41</v>
      </c>
      <c r="K69" s="24">
        <v>135830520</v>
      </c>
      <c r="L69" s="24">
        <v>135830520</v>
      </c>
      <c r="M69" s="24">
        <v>0</v>
      </c>
      <c r="N69" s="24">
        <f>$L69</f>
        <v>135830520</v>
      </c>
      <c r="O69" s="24">
        <v>0</v>
      </c>
      <c r="P69" s="24">
        <v>0</v>
      </c>
      <c r="Q69" s="24">
        <v>0</v>
      </c>
      <c r="R69" s="24">
        <v>36263394.75</v>
      </c>
      <c r="S69" s="24">
        <v>36263394.75</v>
      </c>
      <c r="T69" s="24">
        <v>99567125.25</v>
      </c>
      <c r="U69" s="24">
        <v>99567125.25</v>
      </c>
      <c r="V69" s="24">
        <v>0</v>
      </c>
      <c r="W69" s="24">
        <f>$N69-($O69+$P69+$Q69+$R69+$V69)</f>
        <v>99567125.25</v>
      </c>
      <c r="X69" s="25">
        <f t="shared" si="2"/>
        <v>0.26697530680144638</v>
      </c>
      <c r="Y69" s="25">
        <f t="shared" si="3"/>
        <v>0.26697530680144638</v>
      </c>
      <c r="Z69" s="25">
        <f t="shared" si="4"/>
        <v>0</v>
      </c>
      <c r="AA69" s="25">
        <f t="shared" si="5"/>
        <v>0.26697530680144638</v>
      </c>
    </row>
    <row r="70" spans="1:27" ht="16" customHeight="1" outlineLevel="1" x14ac:dyDescent="0.35">
      <c r="A70" s="40"/>
      <c r="B70" s="40"/>
      <c r="C70" s="40"/>
      <c r="D70" s="40" t="s">
        <v>481</v>
      </c>
      <c r="E70" s="40"/>
      <c r="F70" s="41"/>
      <c r="G70" s="40"/>
      <c r="H70" s="40"/>
      <c r="I70" s="40"/>
      <c r="J70" s="42"/>
      <c r="K70" s="43">
        <f t="shared" ref="K70:W70" si="15">SUBTOTAL(9,K68:K69)</f>
        <v>174168531</v>
      </c>
      <c r="L70" s="43">
        <f t="shared" si="15"/>
        <v>174168531</v>
      </c>
      <c r="M70" s="43">
        <f t="shared" si="15"/>
        <v>0</v>
      </c>
      <c r="N70" s="43">
        <f t="shared" si="15"/>
        <v>174168531</v>
      </c>
      <c r="O70" s="43">
        <f t="shared" si="15"/>
        <v>0</v>
      </c>
      <c r="P70" s="43">
        <f t="shared" si="15"/>
        <v>29051235.879999999</v>
      </c>
      <c r="Q70" s="43">
        <f t="shared" si="15"/>
        <v>0</v>
      </c>
      <c r="R70" s="43">
        <f t="shared" si="15"/>
        <v>45550169.869999997</v>
      </c>
      <c r="S70" s="43">
        <f t="shared" si="15"/>
        <v>45550169.869999997</v>
      </c>
      <c r="T70" s="43">
        <f t="shared" si="15"/>
        <v>99567125.25</v>
      </c>
      <c r="U70" s="43">
        <f t="shared" si="15"/>
        <v>99567125.25</v>
      </c>
      <c r="V70" s="43">
        <f t="shared" si="15"/>
        <v>0</v>
      </c>
      <c r="W70" s="43">
        <f t="shared" si="15"/>
        <v>99567125.25</v>
      </c>
      <c r="X70" s="44">
        <f t="shared" si="2"/>
        <v>0.26152927631915318</v>
      </c>
      <c r="Y70" s="44">
        <f t="shared" si="3"/>
        <v>0.26152927631915318</v>
      </c>
      <c r="Z70" s="44">
        <f t="shared" si="4"/>
        <v>0.16679956886126576</v>
      </c>
      <c r="AA70" s="44">
        <f t="shared" si="5"/>
        <v>0.42832884518041892</v>
      </c>
    </row>
    <row r="71" spans="1:27" ht="16" customHeight="1" outlineLevel="2" x14ac:dyDescent="0.35">
      <c r="A71" s="21" t="s">
        <v>30</v>
      </c>
      <c r="B71" s="21" t="s">
        <v>31</v>
      </c>
      <c r="C71" s="21">
        <v>0</v>
      </c>
      <c r="D71" s="21" t="s">
        <v>42</v>
      </c>
      <c r="E71" s="21" t="s">
        <v>33</v>
      </c>
      <c r="F71" s="22" t="s">
        <v>34</v>
      </c>
      <c r="G71" s="21">
        <v>1111</v>
      </c>
      <c r="H71" s="21">
        <v>709800000</v>
      </c>
      <c r="I71" s="21">
        <v>0</v>
      </c>
      <c r="J71" s="23" t="s">
        <v>43</v>
      </c>
      <c r="K71" s="24">
        <v>998874118</v>
      </c>
      <c r="L71" s="24">
        <v>998874118</v>
      </c>
      <c r="M71" s="24">
        <v>0</v>
      </c>
      <c r="N71" s="24">
        <f t="shared" ref="N71:N85" si="16">$L71</f>
        <v>998874118</v>
      </c>
      <c r="O71" s="24">
        <v>0</v>
      </c>
      <c r="P71" s="24">
        <v>0</v>
      </c>
      <c r="Q71" s="24">
        <v>0</v>
      </c>
      <c r="R71" s="24">
        <v>342449757.73000002</v>
      </c>
      <c r="S71" s="24">
        <v>342449757.73000002</v>
      </c>
      <c r="T71" s="24">
        <v>656424360.26999998</v>
      </c>
      <c r="U71" s="24">
        <v>656424360.26999998</v>
      </c>
      <c r="V71" s="24">
        <v>0</v>
      </c>
      <c r="W71" s="24">
        <f t="shared" ref="W71:W85" si="17">$N71-($O71+$P71+$Q71+$R71+$V71)</f>
        <v>656424360.26999998</v>
      </c>
      <c r="X71" s="25">
        <f t="shared" si="2"/>
        <v>0.34283575033025332</v>
      </c>
      <c r="Y71" s="25">
        <f t="shared" si="3"/>
        <v>0.34283575033025332</v>
      </c>
      <c r="Z71" s="25">
        <f t="shared" si="4"/>
        <v>0</v>
      </c>
      <c r="AA71" s="25">
        <f t="shared" si="5"/>
        <v>0.34283575033025332</v>
      </c>
    </row>
    <row r="72" spans="1:27" ht="16" customHeight="1" outlineLevel="2" x14ac:dyDescent="0.35">
      <c r="A72" s="21" t="s">
        <v>189</v>
      </c>
      <c r="B72" s="21" t="s">
        <v>31</v>
      </c>
      <c r="C72" s="21">
        <v>0</v>
      </c>
      <c r="D72" s="21" t="s">
        <v>42</v>
      </c>
      <c r="E72" s="21" t="s">
        <v>33</v>
      </c>
      <c r="F72" s="22" t="s">
        <v>34</v>
      </c>
      <c r="G72" s="21">
        <v>1111</v>
      </c>
      <c r="H72" s="21">
        <v>709800000</v>
      </c>
      <c r="I72" s="21">
        <v>0</v>
      </c>
      <c r="J72" s="23" t="s">
        <v>43</v>
      </c>
      <c r="K72" s="24">
        <v>1459035124</v>
      </c>
      <c r="L72" s="24">
        <v>1459035124</v>
      </c>
      <c r="M72" s="24">
        <v>0</v>
      </c>
      <c r="N72" s="24">
        <f t="shared" si="16"/>
        <v>1459035124</v>
      </c>
      <c r="O72" s="24">
        <v>0</v>
      </c>
      <c r="P72" s="24">
        <v>0</v>
      </c>
      <c r="Q72" s="24">
        <v>0</v>
      </c>
      <c r="R72" s="24">
        <v>513914116.74000001</v>
      </c>
      <c r="S72" s="24">
        <v>513914116.74000001</v>
      </c>
      <c r="T72" s="24">
        <v>945121007.25999999</v>
      </c>
      <c r="U72" s="24">
        <v>945121007.25999999</v>
      </c>
      <c r="V72" s="24">
        <v>0</v>
      </c>
      <c r="W72" s="24">
        <f t="shared" si="17"/>
        <v>945121007.25999999</v>
      </c>
      <c r="X72" s="25">
        <f t="shared" si="2"/>
        <v>0.35222874918260022</v>
      </c>
      <c r="Y72" s="25">
        <f t="shared" si="3"/>
        <v>0.35222874918260022</v>
      </c>
      <c r="Z72" s="25">
        <f t="shared" si="4"/>
        <v>0</v>
      </c>
      <c r="AA72" s="25">
        <f t="shared" si="5"/>
        <v>0.35222874918260022</v>
      </c>
    </row>
    <row r="73" spans="1:27" ht="16" customHeight="1" outlineLevel="2" x14ac:dyDescent="0.35">
      <c r="A73" s="21" t="s">
        <v>273</v>
      </c>
      <c r="B73" s="21" t="s">
        <v>274</v>
      </c>
      <c r="C73" s="21">
        <v>0</v>
      </c>
      <c r="D73" s="21" t="s">
        <v>42</v>
      </c>
      <c r="E73" s="21" t="s">
        <v>33</v>
      </c>
      <c r="F73" s="22" t="s">
        <v>34</v>
      </c>
      <c r="G73" s="21">
        <v>1111</v>
      </c>
      <c r="H73" s="21">
        <v>709800000</v>
      </c>
      <c r="I73" s="21">
        <v>0</v>
      </c>
      <c r="J73" s="23" t="s">
        <v>43</v>
      </c>
      <c r="K73" s="24">
        <v>73234119</v>
      </c>
      <c r="L73" s="24">
        <v>73234119</v>
      </c>
      <c r="M73" s="24">
        <v>0</v>
      </c>
      <c r="N73" s="24">
        <f t="shared" si="16"/>
        <v>73234119</v>
      </c>
      <c r="O73" s="24">
        <v>0</v>
      </c>
      <c r="P73" s="24">
        <v>0</v>
      </c>
      <c r="Q73" s="24">
        <v>0</v>
      </c>
      <c r="R73" s="24">
        <v>22404213.34</v>
      </c>
      <c r="S73" s="24">
        <v>22404213.34</v>
      </c>
      <c r="T73" s="24">
        <v>50829905.659999996</v>
      </c>
      <c r="U73" s="24">
        <v>50829905.659999996</v>
      </c>
      <c r="V73" s="24">
        <v>0</v>
      </c>
      <c r="W73" s="24">
        <f t="shared" si="17"/>
        <v>50829905.659999996</v>
      </c>
      <c r="X73" s="25">
        <f t="shared" si="2"/>
        <v>0.30592589418601457</v>
      </c>
      <c r="Y73" s="25">
        <f t="shared" si="3"/>
        <v>0.30592589418601457</v>
      </c>
      <c r="Z73" s="25">
        <f t="shared" si="4"/>
        <v>0</v>
      </c>
      <c r="AA73" s="25">
        <f t="shared" si="5"/>
        <v>0.30592589418601457</v>
      </c>
    </row>
    <row r="74" spans="1:27" ht="16" customHeight="1" outlineLevel="2" x14ac:dyDescent="0.35">
      <c r="A74" s="21" t="s">
        <v>273</v>
      </c>
      <c r="B74" s="21" t="s">
        <v>279</v>
      </c>
      <c r="C74" s="21">
        <v>0</v>
      </c>
      <c r="D74" s="21" t="s">
        <v>42</v>
      </c>
      <c r="E74" s="21" t="s">
        <v>33</v>
      </c>
      <c r="F74" s="22" t="s">
        <v>34</v>
      </c>
      <c r="G74" s="21">
        <v>1111</v>
      </c>
      <c r="H74" s="21">
        <v>709800000</v>
      </c>
      <c r="I74" s="21">
        <v>0</v>
      </c>
      <c r="J74" s="23" t="s">
        <v>43</v>
      </c>
      <c r="K74" s="24">
        <v>998161809</v>
      </c>
      <c r="L74" s="24">
        <v>998161809</v>
      </c>
      <c r="M74" s="24">
        <v>0</v>
      </c>
      <c r="N74" s="24">
        <f t="shared" si="16"/>
        <v>998161809</v>
      </c>
      <c r="O74" s="24">
        <v>0</v>
      </c>
      <c r="P74" s="24">
        <v>0</v>
      </c>
      <c r="Q74" s="24">
        <v>0</v>
      </c>
      <c r="R74" s="24">
        <v>363898567.01999998</v>
      </c>
      <c r="S74" s="24">
        <v>363898567.01999998</v>
      </c>
      <c r="T74" s="24">
        <v>634263241.98000002</v>
      </c>
      <c r="U74" s="24">
        <v>634263241.98000002</v>
      </c>
      <c r="V74" s="24">
        <v>0</v>
      </c>
      <c r="W74" s="24">
        <f t="shared" si="17"/>
        <v>634263241.98000002</v>
      </c>
      <c r="X74" s="25">
        <f t="shared" si="2"/>
        <v>0.36456871394886237</v>
      </c>
      <c r="Y74" s="25">
        <f t="shared" si="3"/>
        <v>0.36456871394886237</v>
      </c>
      <c r="Z74" s="25">
        <f t="shared" si="4"/>
        <v>0</v>
      </c>
      <c r="AA74" s="25">
        <f t="shared" si="5"/>
        <v>0.36456871394886237</v>
      </c>
    </row>
    <row r="75" spans="1:27" ht="16" customHeight="1" outlineLevel="2" x14ac:dyDescent="0.35">
      <c r="A75" s="21" t="s">
        <v>273</v>
      </c>
      <c r="B75" s="21" t="s">
        <v>317</v>
      </c>
      <c r="C75" s="21">
        <v>0</v>
      </c>
      <c r="D75" s="21" t="s">
        <v>42</v>
      </c>
      <c r="E75" s="21" t="s">
        <v>33</v>
      </c>
      <c r="F75" s="22" t="s">
        <v>34</v>
      </c>
      <c r="G75" s="21">
        <v>1111</v>
      </c>
      <c r="H75" s="21">
        <v>709800000</v>
      </c>
      <c r="I75" s="21">
        <v>0</v>
      </c>
      <c r="J75" s="23" t="s">
        <v>43</v>
      </c>
      <c r="K75" s="24">
        <v>179004414</v>
      </c>
      <c r="L75" s="24">
        <v>179004414</v>
      </c>
      <c r="M75" s="24">
        <v>0</v>
      </c>
      <c r="N75" s="24">
        <f t="shared" si="16"/>
        <v>179004414</v>
      </c>
      <c r="O75" s="24">
        <v>0</v>
      </c>
      <c r="P75" s="24">
        <v>0</v>
      </c>
      <c r="Q75" s="24">
        <v>0</v>
      </c>
      <c r="R75" s="24">
        <v>67086817.640000001</v>
      </c>
      <c r="S75" s="24">
        <v>67086817.640000001</v>
      </c>
      <c r="T75" s="24">
        <v>111917596.36</v>
      </c>
      <c r="U75" s="24">
        <v>111917596.36</v>
      </c>
      <c r="V75" s="24">
        <v>0</v>
      </c>
      <c r="W75" s="24">
        <f t="shared" si="17"/>
        <v>111917596.36</v>
      </c>
      <c r="X75" s="25">
        <f t="shared" si="2"/>
        <v>0.3747774490074865</v>
      </c>
      <c r="Y75" s="25">
        <f t="shared" si="3"/>
        <v>0.3747774490074865</v>
      </c>
      <c r="Z75" s="25">
        <f t="shared" si="4"/>
        <v>0</v>
      </c>
      <c r="AA75" s="25">
        <f t="shared" si="5"/>
        <v>0.3747774490074865</v>
      </c>
    </row>
    <row r="76" spans="1:27" ht="16" customHeight="1" outlineLevel="2" x14ac:dyDescent="0.35">
      <c r="A76" s="21" t="s">
        <v>323</v>
      </c>
      <c r="B76" s="21" t="s">
        <v>31</v>
      </c>
      <c r="C76" s="21">
        <v>0</v>
      </c>
      <c r="D76" s="21" t="s">
        <v>42</v>
      </c>
      <c r="E76" s="21" t="s">
        <v>33</v>
      </c>
      <c r="F76" s="22" t="s">
        <v>34</v>
      </c>
      <c r="G76" s="21">
        <v>1111</v>
      </c>
      <c r="H76" s="21">
        <v>709800000</v>
      </c>
      <c r="I76" s="21">
        <v>0</v>
      </c>
      <c r="J76" s="23" t="s">
        <v>43</v>
      </c>
      <c r="K76" s="24">
        <v>166539740</v>
      </c>
      <c r="L76" s="24">
        <v>166539740</v>
      </c>
      <c r="M76" s="24">
        <v>0</v>
      </c>
      <c r="N76" s="24">
        <f t="shared" si="16"/>
        <v>166539740</v>
      </c>
      <c r="O76" s="24">
        <v>0</v>
      </c>
      <c r="P76" s="24">
        <v>0</v>
      </c>
      <c r="Q76" s="24">
        <v>0</v>
      </c>
      <c r="R76" s="24">
        <v>64208603.359999999</v>
      </c>
      <c r="S76" s="24">
        <v>64208603.359999999</v>
      </c>
      <c r="T76" s="24">
        <v>102331136.64</v>
      </c>
      <c r="U76" s="24">
        <v>102331136.64</v>
      </c>
      <c r="V76" s="24">
        <v>0</v>
      </c>
      <c r="W76" s="24">
        <f t="shared" si="17"/>
        <v>102331136.64</v>
      </c>
      <c r="X76" s="25">
        <f t="shared" si="2"/>
        <v>0.38554523598992047</v>
      </c>
      <c r="Y76" s="25">
        <f t="shared" si="3"/>
        <v>0.38554523598992047</v>
      </c>
      <c r="Z76" s="25">
        <f t="shared" si="4"/>
        <v>0</v>
      </c>
      <c r="AA76" s="25">
        <f t="shared" si="5"/>
        <v>0.38554523598992047</v>
      </c>
    </row>
    <row r="77" spans="1:27" ht="16" customHeight="1" outlineLevel="2" x14ac:dyDescent="0.35">
      <c r="A77" s="21" t="s">
        <v>330</v>
      </c>
      <c r="B77" s="21" t="s">
        <v>31</v>
      </c>
      <c r="C77" s="21">
        <v>0</v>
      </c>
      <c r="D77" s="21" t="s">
        <v>42</v>
      </c>
      <c r="E77" s="21" t="s">
        <v>33</v>
      </c>
      <c r="F77" s="22" t="s">
        <v>34</v>
      </c>
      <c r="G77" s="21">
        <v>1111</v>
      </c>
      <c r="H77" s="21">
        <v>709800000</v>
      </c>
      <c r="I77" s="21">
        <v>0</v>
      </c>
      <c r="J77" s="23" t="s">
        <v>43</v>
      </c>
      <c r="K77" s="24">
        <v>755134280</v>
      </c>
      <c r="L77" s="24">
        <v>755134280</v>
      </c>
      <c r="M77" s="24">
        <v>0</v>
      </c>
      <c r="N77" s="24">
        <f t="shared" si="16"/>
        <v>755134280</v>
      </c>
      <c r="O77" s="24">
        <v>0</v>
      </c>
      <c r="P77" s="24">
        <v>0</v>
      </c>
      <c r="Q77" s="24">
        <v>0</v>
      </c>
      <c r="R77" s="24">
        <v>315392145.35000002</v>
      </c>
      <c r="S77" s="24">
        <v>315392145.35000002</v>
      </c>
      <c r="T77" s="24">
        <v>439742134.64999998</v>
      </c>
      <c r="U77" s="24">
        <v>439742134.64999998</v>
      </c>
      <c r="V77" s="24">
        <v>0</v>
      </c>
      <c r="W77" s="24">
        <f t="shared" si="17"/>
        <v>439742134.64999998</v>
      </c>
      <c r="X77" s="25">
        <f t="shared" si="2"/>
        <v>0.4176636575815364</v>
      </c>
      <c r="Y77" s="25">
        <f t="shared" si="3"/>
        <v>0.4176636575815364</v>
      </c>
      <c r="Z77" s="25">
        <f t="shared" si="4"/>
        <v>0</v>
      </c>
      <c r="AA77" s="25">
        <f t="shared" si="5"/>
        <v>0.4176636575815364</v>
      </c>
    </row>
    <row r="78" spans="1:27" ht="16" customHeight="1" outlineLevel="2" x14ac:dyDescent="0.35">
      <c r="A78" s="21" t="s">
        <v>335</v>
      </c>
      <c r="B78" s="21" t="s">
        <v>31</v>
      </c>
      <c r="C78" s="21">
        <v>0</v>
      </c>
      <c r="D78" s="21" t="s">
        <v>42</v>
      </c>
      <c r="E78" s="21" t="s">
        <v>33</v>
      </c>
      <c r="F78" s="22" t="s">
        <v>34</v>
      </c>
      <c r="G78" s="21">
        <v>1111</v>
      </c>
      <c r="H78" s="21">
        <v>709800000</v>
      </c>
      <c r="I78" s="21">
        <v>0</v>
      </c>
      <c r="J78" s="23" t="s">
        <v>43</v>
      </c>
      <c r="K78" s="24">
        <v>202227097</v>
      </c>
      <c r="L78" s="24">
        <v>202227097</v>
      </c>
      <c r="M78" s="24">
        <v>0</v>
      </c>
      <c r="N78" s="24">
        <f t="shared" si="16"/>
        <v>202227097</v>
      </c>
      <c r="O78" s="24">
        <v>0</v>
      </c>
      <c r="P78" s="24">
        <v>0</v>
      </c>
      <c r="Q78" s="24">
        <v>0</v>
      </c>
      <c r="R78" s="24">
        <v>83216367.299999997</v>
      </c>
      <c r="S78" s="24">
        <v>83216367.299999997</v>
      </c>
      <c r="T78" s="24">
        <v>119010729.7</v>
      </c>
      <c r="U78" s="24">
        <v>119010729.7</v>
      </c>
      <c r="V78" s="24">
        <v>0</v>
      </c>
      <c r="W78" s="24">
        <f t="shared" si="17"/>
        <v>119010729.7</v>
      </c>
      <c r="X78" s="25">
        <f t="shared" ref="X78:X141" si="18">IFERROR(($R78/$L78),0)</f>
        <v>0.41149958899919331</v>
      </c>
      <c r="Y78" s="25">
        <f t="shared" ref="Y78:Y141" si="19">IFERROR(($R78/$N78),0)</f>
        <v>0.41149958899919331</v>
      </c>
      <c r="Z78" s="25">
        <f t="shared" ref="Z78:Z141" si="20">IFERROR((($O78+$P78+$Q78)/$N78),0)</f>
        <v>0</v>
      </c>
      <c r="AA78" s="25">
        <f t="shared" ref="AA78:AA141" si="21">$Y78+$Z78</f>
        <v>0.41149958899919331</v>
      </c>
    </row>
    <row r="79" spans="1:27" ht="16" customHeight="1" outlineLevel="2" x14ac:dyDescent="0.35">
      <c r="A79" s="21" t="s">
        <v>337</v>
      </c>
      <c r="B79" s="21" t="s">
        <v>31</v>
      </c>
      <c r="C79" s="21">
        <v>0</v>
      </c>
      <c r="D79" s="21" t="s">
        <v>42</v>
      </c>
      <c r="E79" s="21" t="s">
        <v>33</v>
      </c>
      <c r="F79" s="22" t="s">
        <v>34</v>
      </c>
      <c r="G79" s="21">
        <v>1111</v>
      </c>
      <c r="H79" s="21">
        <v>709800000</v>
      </c>
      <c r="I79" s="21">
        <v>0</v>
      </c>
      <c r="J79" s="23" t="s">
        <v>43</v>
      </c>
      <c r="K79" s="24">
        <v>3747646535</v>
      </c>
      <c r="L79" s="24">
        <v>3712646535</v>
      </c>
      <c r="M79" s="24">
        <v>0</v>
      </c>
      <c r="N79" s="24">
        <f t="shared" si="16"/>
        <v>3712646535</v>
      </c>
      <c r="O79" s="24">
        <v>0</v>
      </c>
      <c r="P79" s="24">
        <v>0</v>
      </c>
      <c r="Q79" s="24">
        <v>0</v>
      </c>
      <c r="R79" s="24">
        <v>1270693940.5799999</v>
      </c>
      <c r="S79" s="24">
        <v>1270693940.5799999</v>
      </c>
      <c r="T79" s="24">
        <v>2441952594.4200001</v>
      </c>
      <c r="U79" s="24">
        <v>2441952594.4200001</v>
      </c>
      <c r="V79" s="24">
        <v>0</v>
      </c>
      <c r="W79" s="24">
        <f t="shared" si="17"/>
        <v>2441952594.4200001</v>
      </c>
      <c r="X79" s="25">
        <f t="shared" si="18"/>
        <v>0.34226095282728008</v>
      </c>
      <c r="Y79" s="25">
        <f t="shared" si="19"/>
        <v>0.34226095282728008</v>
      </c>
      <c r="Z79" s="25">
        <f t="shared" si="20"/>
        <v>0</v>
      </c>
      <c r="AA79" s="25">
        <f t="shared" si="21"/>
        <v>0.34226095282728008</v>
      </c>
    </row>
    <row r="80" spans="1:27" ht="16" customHeight="1" outlineLevel="2" x14ac:dyDescent="0.35">
      <c r="A80" s="21" t="s">
        <v>346</v>
      </c>
      <c r="B80" s="21" t="s">
        <v>31</v>
      </c>
      <c r="C80" s="21">
        <v>0</v>
      </c>
      <c r="D80" s="21" t="s">
        <v>42</v>
      </c>
      <c r="E80" s="21" t="s">
        <v>33</v>
      </c>
      <c r="F80" s="22" t="s">
        <v>34</v>
      </c>
      <c r="G80" s="21">
        <v>1111</v>
      </c>
      <c r="H80" s="21">
        <v>709600000</v>
      </c>
      <c r="I80" s="21">
        <v>0</v>
      </c>
      <c r="J80" s="23" t="s">
        <v>43</v>
      </c>
      <c r="K80" s="24">
        <v>172540184</v>
      </c>
      <c r="L80" s="24">
        <v>172540184</v>
      </c>
      <c r="M80" s="24">
        <v>0</v>
      </c>
      <c r="N80" s="24">
        <f t="shared" si="16"/>
        <v>172540184</v>
      </c>
      <c r="O80" s="24">
        <v>0</v>
      </c>
      <c r="P80" s="24">
        <v>0</v>
      </c>
      <c r="Q80" s="24">
        <v>0</v>
      </c>
      <c r="R80" s="24">
        <v>59116933.170000002</v>
      </c>
      <c r="S80" s="24">
        <v>59116933.170000002</v>
      </c>
      <c r="T80" s="24">
        <v>113423250.83</v>
      </c>
      <c r="U80" s="24">
        <v>113423250.83</v>
      </c>
      <c r="V80" s="24">
        <v>0</v>
      </c>
      <c r="W80" s="24">
        <f t="shared" si="17"/>
        <v>113423250.83</v>
      </c>
      <c r="X80" s="25">
        <f t="shared" si="18"/>
        <v>0.34262704373840241</v>
      </c>
      <c r="Y80" s="25">
        <f t="shared" si="19"/>
        <v>0.34262704373840241</v>
      </c>
      <c r="Z80" s="25">
        <f t="shared" si="20"/>
        <v>0</v>
      </c>
      <c r="AA80" s="25">
        <f t="shared" si="21"/>
        <v>0.34262704373840241</v>
      </c>
    </row>
    <row r="81" spans="1:27" ht="16" customHeight="1" outlineLevel="2" x14ac:dyDescent="0.35">
      <c r="A81" s="21" t="s">
        <v>374</v>
      </c>
      <c r="B81" s="21" t="s">
        <v>274</v>
      </c>
      <c r="C81" s="21">
        <v>0</v>
      </c>
      <c r="D81" s="21" t="s">
        <v>42</v>
      </c>
      <c r="E81" s="21" t="s">
        <v>33</v>
      </c>
      <c r="F81" s="22">
        <v>280</v>
      </c>
      <c r="G81" s="21">
        <v>1111</v>
      </c>
      <c r="H81" s="21">
        <v>709120000</v>
      </c>
      <c r="I81" s="21">
        <v>0</v>
      </c>
      <c r="J81" s="23" t="s">
        <v>43</v>
      </c>
      <c r="K81" s="24">
        <v>71649158228</v>
      </c>
      <c r="L81" s="24">
        <v>71649158228</v>
      </c>
      <c r="M81" s="24">
        <v>0</v>
      </c>
      <c r="N81" s="24">
        <f t="shared" si="16"/>
        <v>71649158228</v>
      </c>
      <c r="O81" s="24">
        <v>0</v>
      </c>
      <c r="P81" s="24">
        <v>0</v>
      </c>
      <c r="Q81" s="24">
        <v>0</v>
      </c>
      <c r="R81" s="24">
        <v>28405759236.59</v>
      </c>
      <c r="S81" s="24">
        <v>28405759236.59</v>
      </c>
      <c r="T81" s="24">
        <v>43243398991.410004</v>
      </c>
      <c r="U81" s="24">
        <v>43243398991.410004</v>
      </c>
      <c r="V81" s="24">
        <v>0</v>
      </c>
      <c r="W81" s="24">
        <f t="shared" si="17"/>
        <v>43243398991.410004</v>
      </c>
      <c r="X81" s="25">
        <f t="shared" si="18"/>
        <v>0.39645628698383262</v>
      </c>
      <c r="Y81" s="25">
        <f t="shared" si="19"/>
        <v>0.39645628698383262</v>
      </c>
      <c r="Z81" s="25">
        <f t="shared" si="20"/>
        <v>0</v>
      </c>
      <c r="AA81" s="25">
        <f t="shared" si="21"/>
        <v>0.39645628698383262</v>
      </c>
    </row>
    <row r="82" spans="1:27" ht="16" customHeight="1" outlineLevel="2" x14ac:dyDescent="0.35">
      <c r="A82" s="21" t="s">
        <v>374</v>
      </c>
      <c r="B82" s="21" t="s">
        <v>279</v>
      </c>
      <c r="C82" s="21">
        <v>0</v>
      </c>
      <c r="D82" s="21" t="s">
        <v>42</v>
      </c>
      <c r="E82" s="21" t="s">
        <v>33</v>
      </c>
      <c r="F82" s="22">
        <v>280</v>
      </c>
      <c r="G82" s="21">
        <v>1111</v>
      </c>
      <c r="H82" s="21">
        <v>709210000</v>
      </c>
      <c r="I82" s="21">
        <v>0</v>
      </c>
      <c r="J82" s="23" t="s">
        <v>43</v>
      </c>
      <c r="K82" s="24">
        <v>42929723286</v>
      </c>
      <c r="L82" s="24">
        <v>42929723286</v>
      </c>
      <c r="M82" s="24">
        <v>0</v>
      </c>
      <c r="N82" s="24">
        <f t="shared" si="16"/>
        <v>42929723286</v>
      </c>
      <c r="O82" s="24">
        <v>0</v>
      </c>
      <c r="P82" s="24">
        <v>0</v>
      </c>
      <c r="Q82" s="24">
        <v>0</v>
      </c>
      <c r="R82" s="24">
        <v>16958670530.780001</v>
      </c>
      <c r="S82" s="24">
        <v>16958670530.780001</v>
      </c>
      <c r="T82" s="24">
        <v>25971052755.220001</v>
      </c>
      <c r="U82" s="24">
        <v>25971052755.220001</v>
      </c>
      <c r="V82" s="24">
        <v>0</v>
      </c>
      <c r="W82" s="24">
        <f t="shared" si="17"/>
        <v>25971052755.220001</v>
      </c>
      <c r="X82" s="25">
        <f t="shared" si="18"/>
        <v>0.39503330635980288</v>
      </c>
      <c r="Y82" s="25">
        <f t="shared" si="19"/>
        <v>0.39503330635980288</v>
      </c>
      <c r="Z82" s="25">
        <f t="shared" si="20"/>
        <v>0</v>
      </c>
      <c r="AA82" s="25">
        <f t="shared" si="21"/>
        <v>0.39503330635980288</v>
      </c>
    </row>
    <row r="83" spans="1:27" ht="16" customHeight="1" outlineLevel="2" x14ac:dyDescent="0.35">
      <c r="A83" s="21" t="s">
        <v>374</v>
      </c>
      <c r="B83" s="21" t="s">
        <v>317</v>
      </c>
      <c r="C83" s="21">
        <v>0</v>
      </c>
      <c r="D83" s="21" t="s">
        <v>42</v>
      </c>
      <c r="E83" s="21" t="s">
        <v>33</v>
      </c>
      <c r="F83" s="22">
        <v>280</v>
      </c>
      <c r="G83" s="21">
        <v>1111</v>
      </c>
      <c r="H83" s="21">
        <v>709300000</v>
      </c>
      <c r="I83" s="21">
        <v>0</v>
      </c>
      <c r="J83" s="23" t="s">
        <v>43</v>
      </c>
      <c r="K83" s="24">
        <v>24010607867</v>
      </c>
      <c r="L83" s="24">
        <v>24010607867</v>
      </c>
      <c r="M83" s="24">
        <v>0</v>
      </c>
      <c r="N83" s="24">
        <f t="shared" si="16"/>
        <v>24010607867</v>
      </c>
      <c r="O83" s="24">
        <v>0</v>
      </c>
      <c r="P83" s="24">
        <v>0</v>
      </c>
      <c r="Q83" s="24">
        <v>0</v>
      </c>
      <c r="R83" s="24">
        <v>9454986592.6700001</v>
      </c>
      <c r="S83" s="24">
        <v>9454986592.6700001</v>
      </c>
      <c r="T83" s="24">
        <v>14555621274.33</v>
      </c>
      <c r="U83" s="24">
        <v>14555621274.33</v>
      </c>
      <c r="V83" s="24">
        <v>0</v>
      </c>
      <c r="W83" s="24">
        <f t="shared" si="17"/>
        <v>14555621274.33</v>
      </c>
      <c r="X83" s="25">
        <f t="shared" si="18"/>
        <v>0.39378372447058546</v>
      </c>
      <c r="Y83" s="25">
        <f t="shared" si="19"/>
        <v>0.39378372447058546</v>
      </c>
      <c r="Z83" s="25">
        <f t="shared" si="20"/>
        <v>0</v>
      </c>
      <c r="AA83" s="25">
        <f t="shared" si="21"/>
        <v>0.39378372447058546</v>
      </c>
    </row>
    <row r="84" spans="1:27" ht="16" customHeight="1" outlineLevel="2" x14ac:dyDescent="0.35">
      <c r="A84" s="21" t="s">
        <v>374</v>
      </c>
      <c r="B84" s="21" t="s">
        <v>441</v>
      </c>
      <c r="C84" s="21">
        <v>0</v>
      </c>
      <c r="D84" s="21" t="s">
        <v>42</v>
      </c>
      <c r="E84" s="21" t="s">
        <v>33</v>
      </c>
      <c r="F84" s="22">
        <v>280</v>
      </c>
      <c r="G84" s="21">
        <v>1111</v>
      </c>
      <c r="H84" s="21">
        <v>709500000</v>
      </c>
      <c r="I84" s="21">
        <v>0</v>
      </c>
      <c r="J84" s="23" t="s">
        <v>43</v>
      </c>
      <c r="K84" s="24">
        <v>19443104529</v>
      </c>
      <c r="L84" s="24">
        <v>19443104529</v>
      </c>
      <c r="M84" s="24">
        <v>0</v>
      </c>
      <c r="N84" s="24">
        <f t="shared" si="16"/>
        <v>19443104529</v>
      </c>
      <c r="O84" s="24">
        <v>0</v>
      </c>
      <c r="P84" s="24">
        <v>0</v>
      </c>
      <c r="Q84" s="24">
        <v>0</v>
      </c>
      <c r="R84" s="24">
        <v>7667163304.8000002</v>
      </c>
      <c r="S84" s="24">
        <v>7667163304.8000002</v>
      </c>
      <c r="T84" s="24">
        <v>11775941224.200001</v>
      </c>
      <c r="U84" s="24">
        <v>11775941224.200001</v>
      </c>
      <c r="V84" s="24">
        <v>0</v>
      </c>
      <c r="W84" s="24">
        <f t="shared" si="17"/>
        <v>11775941224.200001</v>
      </c>
      <c r="X84" s="25">
        <f t="shared" si="18"/>
        <v>0.39433842951181924</v>
      </c>
      <c r="Y84" s="25">
        <f t="shared" si="19"/>
        <v>0.39433842951181924</v>
      </c>
      <c r="Z84" s="25">
        <f t="shared" si="20"/>
        <v>0</v>
      </c>
      <c r="AA84" s="25">
        <f t="shared" si="21"/>
        <v>0.39433842951181924</v>
      </c>
    </row>
    <row r="85" spans="1:27" ht="16" customHeight="1" outlineLevel="2" x14ac:dyDescent="0.35">
      <c r="A85" s="21" t="s">
        <v>374</v>
      </c>
      <c r="B85" s="21" t="s">
        <v>450</v>
      </c>
      <c r="C85" s="21">
        <v>0</v>
      </c>
      <c r="D85" s="21" t="s">
        <v>42</v>
      </c>
      <c r="E85" s="21" t="s">
        <v>33</v>
      </c>
      <c r="F85" s="22">
        <v>280</v>
      </c>
      <c r="G85" s="21">
        <v>1111</v>
      </c>
      <c r="H85" s="21">
        <v>709500000</v>
      </c>
      <c r="I85" s="21">
        <v>0</v>
      </c>
      <c r="J85" s="23" t="s">
        <v>43</v>
      </c>
      <c r="K85" s="24">
        <v>9724223597</v>
      </c>
      <c r="L85" s="24">
        <v>9724223597</v>
      </c>
      <c r="M85" s="24">
        <v>0</v>
      </c>
      <c r="N85" s="24">
        <f t="shared" si="16"/>
        <v>9724223597</v>
      </c>
      <c r="O85" s="24">
        <v>0</v>
      </c>
      <c r="P85" s="24">
        <v>0</v>
      </c>
      <c r="Q85" s="24">
        <v>0</v>
      </c>
      <c r="R85" s="24">
        <v>3607346900.6599998</v>
      </c>
      <c r="S85" s="24">
        <v>3607346900.6599998</v>
      </c>
      <c r="T85" s="24">
        <v>6116876696.3400002</v>
      </c>
      <c r="U85" s="24">
        <v>6116876696.3400002</v>
      </c>
      <c r="V85" s="24">
        <v>0</v>
      </c>
      <c r="W85" s="24">
        <f t="shared" si="17"/>
        <v>6116876696.3400002</v>
      </c>
      <c r="X85" s="25">
        <f t="shared" si="18"/>
        <v>0.37096503023366256</v>
      </c>
      <c r="Y85" s="25">
        <f t="shared" si="19"/>
        <v>0.37096503023366256</v>
      </c>
      <c r="Z85" s="25">
        <f t="shared" si="20"/>
        <v>0</v>
      </c>
      <c r="AA85" s="25">
        <f t="shared" si="21"/>
        <v>0.37096503023366256</v>
      </c>
    </row>
    <row r="86" spans="1:27" ht="16" customHeight="1" outlineLevel="1" x14ac:dyDescent="0.35">
      <c r="A86" s="40"/>
      <c r="B86" s="40"/>
      <c r="C86" s="40"/>
      <c r="D86" s="40" t="s">
        <v>482</v>
      </c>
      <c r="E86" s="40"/>
      <c r="F86" s="41"/>
      <c r="G86" s="40"/>
      <c r="H86" s="40"/>
      <c r="I86" s="40"/>
      <c r="J86" s="42"/>
      <c r="K86" s="43">
        <f t="shared" ref="K86:W86" si="22">SUBTOTAL(9,K71:K85)</f>
        <v>176509214927</v>
      </c>
      <c r="L86" s="43">
        <f t="shared" si="22"/>
        <v>176474214927</v>
      </c>
      <c r="M86" s="43">
        <f t="shared" si="22"/>
        <v>0</v>
      </c>
      <c r="N86" s="43">
        <f t="shared" si="22"/>
        <v>176474214927</v>
      </c>
      <c r="O86" s="43">
        <f t="shared" si="22"/>
        <v>0</v>
      </c>
      <c r="P86" s="43">
        <f t="shared" si="22"/>
        <v>0</v>
      </c>
      <c r="Q86" s="43">
        <f t="shared" si="22"/>
        <v>0</v>
      </c>
      <c r="R86" s="43">
        <f t="shared" si="22"/>
        <v>69196308027.729996</v>
      </c>
      <c r="S86" s="43">
        <f t="shared" si="22"/>
        <v>69196308027.729996</v>
      </c>
      <c r="T86" s="43">
        <f t="shared" si="22"/>
        <v>107277906899.27</v>
      </c>
      <c r="U86" s="43">
        <f t="shared" si="22"/>
        <v>107277906899.27</v>
      </c>
      <c r="V86" s="43">
        <f t="shared" si="22"/>
        <v>0</v>
      </c>
      <c r="W86" s="43">
        <f t="shared" si="22"/>
        <v>107277906899.27</v>
      </c>
      <c r="X86" s="44">
        <f t="shared" si="18"/>
        <v>0.39210435392135679</v>
      </c>
      <c r="Y86" s="44">
        <f t="shared" si="19"/>
        <v>0.39210435392135679</v>
      </c>
      <c r="Z86" s="44">
        <f t="shared" si="20"/>
        <v>0</v>
      </c>
      <c r="AA86" s="44">
        <f t="shared" si="21"/>
        <v>0.39210435392135679</v>
      </c>
    </row>
    <row r="87" spans="1:27" ht="16" customHeight="1" outlineLevel="2" x14ac:dyDescent="0.35">
      <c r="A87" s="21" t="s">
        <v>30</v>
      </c>
      <c r="B87" s="21" t="s">
        <v>31</v>
      </c>
      <c r="C87" s="21">
        <v>0</v>
      </c>
      <c r="D87" s="21" t="s">
        <v>44</v>
      </c>
      <c r="E87" s="21" t="s">
        <v>33</v>
      </c>
      <c r="F87" s="22" t="s">
        <v>34</v>
      </c>
      <c r="G87" s="21">
        <v>1111</v>
      </c>
      <c r="H87" s="21">
        <v>709800000</v>
      </c>
      <c r="I87" s="21">
        <v>0</v>
      </c>
      <c r="J87" s="23" t="s">
        <v>45</v>
      </c>
      <c r="K87" s="24">
        <v>1359671952</v>
      </c>
      <c r="L87" s="24">
        <v>1339671952</v>
      </c>
      <c r="M87" s="24">
        <v>0</v>
      </c>
      <c r="N87" s="24">
        <f t="shared" ref="N87:N101" si="23">$L87</f>
        <v>1339671952</v>
      </c>
      <c r="O87" s="24">
        <v>0</v>
      </c>
      <c r="P87" s="24">
        <v>0</v>
      </c>
      <c r="Q87" s="24">
        <v>0</v>
      </c>
      <c r="R87" s="24">
        <v>485705993.17000002</v>
      </c>
      <c r="S87" s="24">
        <v>485705993.17000002</v>
      </c>
      <c r="T87" s="24">
        <v>853965958.83000004</v>
      </c>
      <c r="U87" s="24">
        <v>853965958.83000004</v>
      </c>
      <c r="V87" s="24">
        <v>0</v>
      </c>
      <c r="W87" s="24">
        <f t="shared" ref="W87:W101" si="24">$N87-($O87+$P87+$Q87+$R87+$V87)</f>
        <v>853965958.82999992</v>
      </c>
      <c r="X87" s="25">
        <f t="shared" si="18"/>
        <v>0.36255591709962143</v>
      </c>
      <c r="Y87" s="25">
        <f t="shared" si="19"/>
        <v>0.36255591709962143</v>
      </c>
      <c r="Z87" s="25">
        <f t="shared" si="20"/>
        <v>0</v>
      </c>
      <c r="AA87" s="25">
        <f t="shared" si="21"/>
        <v>0.36255591709962143</v>
      </c>
    </row>
    <row r="88" spans="1:27" ht="16" customHeight="1" outlineLevel="2" x14ac:dyDescent="0.35">
      <c r="A88" s="21" t="s">
        <v>189</v>
      </c>
      <c r="B88" s="21" t="s">
        <v>31</v>
      </c>
      <c r="C88" s="21">
        <v>0</v>
      </c>
      <c r="D88" s="21" t="s">
        <v>44</v>
      </c>
      <c r="E88" s="21" t="s">
        <v>33</v>
      </c>
      <c r="F88" s="22" t="s">
        <v>34</v>
      </c>
      <c r="G88" s="21">
        <v>1111</v>
      </c>
      <c r="H88" s="21">
        <v>709800000</v>
      </c>
      <c r="I88" s="21">
        <v>0</v>
      </c>
      <c r="J88" s="23" t="s">
        <v>45</v>
      </c>
      <c r="K88" s="24">
        <v>1788607334</v>
      </c>
      <c r="L88" s="24">
        <v>1739607334</v>
      </c>
      <c r="M88" s="24">
        <v>0</v>
      </c>
      <c r="N88" s="24">
        <f t="shared" si="23"/>
        <v>1739607334</v>
      </c>
      <c r="O88" s="24">
        <v>0</v>
      </c>
      <c r="P88" s="24">
        <v>0</v>
      </c>
      <c r="Q88" s="24">
        <v>0</v>
      </c>
      <c r="R88" s="24">
        <v>662689764.02999997</v>
      </c>
      <c r="S88" s="24">
        <v>662689764.02999997</v>
      </c>
      <c r="T88" s="24">
        <v>1076917569.97</v>
      </c>
      <c r="U88" s="24">
        <v>1076917569.97</v>
      </c>
      <c r="V88" s="24">
        <v>0</v>
      </c>
      <c r="W88" s="24">
        <f t="shared" si="24"/>
        <v>1076917569.97</v>
      </c>
      <c r="X88" s="25">
        <f t="shared" si="18"/>
        <v>0.38094215348370103</v>
      </c>
      <c r="Y88" s="25">
        <f t="shared" si="19"/>
        <v>0.38094215348370103</v>
      </c>
      <c r="Z88" s="25">
        <f t="shared" si="20"/>
        <v>0</v>
      </c>
      <c r="AA88" s="25">
        <f t="shared" si="21"/>
        <v>0.38094215348370103</v>
      </c>
    </row>
    <row r="89" spans="1:27" ht="16" customHeight="1" outlineLevel="2" x14ac:dyDescent="0.35">
      <c r="A89" s="21" t="s">
        <v>273</v>
      </c>
      <c r="B89" s="21" t="s">
        <v>274</v>
      </c>
      <c r="C89" s="21">
        <v>0</v>
      </c>
      <c r="D89" s="21" t="s">
        <v>44</v>
      </c>
      <c r="E89" s="21" t="s">
        <v>33</v>
      </c>
      <c r="F89" s="22" t="s">
        <v>34</v>
      </c>
      <c r="G89" s="21">
        <v>1111</v>
      </c>
      <c r="H89" s="21">
        <v>709800000</v>
      </c>
      <c r="I89" s="21">
        <v>0</v>
      </c>
      <c r="J89" s="23" t="s">
        <v>45</v>
      </c>
      <c r="K89" s="24">
        <v>67423835</v>
      </c>
      <c r="L89" s="24">
        <v>67423835</v>
      </c>
      <c r="M89" s="24">
        <v>0</v>
      </c>
      <c r="N89" s="24">
        <f t="shared" si="23"/>
        <v>67423835</v>
      </c>
      <c r="O89" s="24">
        <v>0</v>
      </c>
      <c r="P89" s="24">
        <v>0</v>
      </c>
      <c r="Q89" s="24">
        <v>0</v>
      </c>
      <c r="R89" s="24">
        <v>29587850.239999998</v>
      </c>
      <c r="S89" s="24">
        <v>29587850.239999998</v>
      </c>
      <c r="T89" s="24">
        <v>37835984.759999998</v>
      </c>
      <c r="U89" s="24">
        <v>37835984.759999998</v>
      </c>
      <c r="V89" s="24">
        <v>0</v>
      </c>
      <c r="W89" s="24">
        <f t="shared" si="24"/>
        <v>37835984.760000005</v>
      </c>
      <c r="X89" s="25">
        <f t="shared" si="18"/>
        <v>0.43883368900626907</v>
      </c>
      <c r="Y89" s="25">
        <f t="shared" si="19"/>
        <v>0.43883368900626907</v>
      </c>
      <c r="Z89" s="25">
        <f t="shared" si="20"/>
        <v>0</v>
      </c>
      <c r="AA89" s="25">
        <f t="shared" si="21"/>
        <v>0.43883368900626907</v>
      </c>
    </row>
    <row r="90" spans="1:27" ht="16" customHeight="1" outlineLevel="2" x14ac:dyDescent="0.35">
      <c r="A90" s="21" t="s">
        <v>273</v>
      </c>
      <c r="B90" s="21" t="s">
        <v>279</v>
      </c>
      <c r="C90" s="21">
        <v>0</v>
      </c>
      <c r="D90" s="21" t="s">
        <v>44</v>
      </c>
      <c r="E90" s="21" t="s">
        <v>33</v>
      </c>
      <c r="F90" s="22" t="s">
        <v>34</v>
      </c>
      <c r="G90" s="21">
        <v>1111</v>
      </c>
      <c r="H90" s="21">
        <v>709800000</v>
      </c>
      <c r="I90" s="21">
        <v>0</v>
      </c>
      <c r="J90" s="23" t="s">
        <v>45</v>
      </c>
      <c r="K90" s="24">
        <v>1073842830</v>
      </c>
      <c r="L90" s="24">
        <v>1073842830</v>
      </c>
      <c r="M90" s="24">
        <v>0</v>
      </c>
      <c r="N90" s="24">
        <f t="shared" si="23"/>
        <v>1073842830</v>
      </c>
      <c r="O90" s="24">
        <v>0</v>
      </c>
      <c r="P90" s="24">
        <v>0</v>
      </c>
      <c r="Q90" s="24">
        <v>0</v>
      </c>
      <c r="R90" s="24">
        <v>432787697.63999999</v>
      </c>
      <c r="S90" s="24">
        <v>432787697.63999999</v>
      </c>
      <c r="T90" s="24">
        <v>641055132.36000001</v>
      </c>
      <c r="U90" s="24">
        <v>641055132.36000001</v>
      </c>
      <c r="V90" s="24">
        <v>0</v>
      </c>
      <c r="W90" s="24">
        <f t="shared" si="24"/>
        <v>641055132.36000001</v>
      </c>
      <c r="X90" s="25">
        <f t="shared" si="18"/>
        <v>0.40302704040962867</v>
      </c>
      <c r="Y90" s="25">
        <f t="shared" si="19"/>
        <v>0.40302704040962867</v>
      </c>
      <c r="Z90" s="25">
        <f t="shared" si="20"/>
        <v>0</v>
      </c>
      <c r="AA90" s="25">
        <f t="shared" si="21"/>
        <v>0.40302704040962867</v>
      </c>
    </row>
    <row r="91" spans="1:27" ht="16" customHeight="1" outlineLevel="2" x14ac:dyDescent="0.35">
      <c r="A91" s="21" t="s">
        <v>273</v>
      </c>
      <c r="B91" s="21" t="s">
        <v>317</v>
      </c>
      <c r="C91" s="21">
        <v>0</v>
      </c>
      <c r="D91" s="21" t="s">
        <v>44</v>
      </c>
      <c r="E91" s="21" t="s">
        <v>33</v>
      </c>
      <c r="F91" s="22" t="s">
        <v>34</v>
      </c>
      <c r="G91" s="21">
        <v>1111</v>
      </c>
      <c r="H91" s="21">
        <v>709800000</v>
      </c>
      <c r="I91" s="21">
        <v>0</v>
      </c>
      <c r="J91" s="23" t="s">
        <v>45</v>
      </c>
      <c r="K91" s="24">
        <v>199112083</v>
      </c>
      <c r="L91" s="24">
        <v>199112083</v>
      </c>
      <c r="M91" s="24">
        <v>0</v>
      </c>
      <c r="N91" s="24">
        <f t="shared" si="23"/>
        <v>199112083</v>
      </c>
      <c r="O91" s="24">
        <v>0</v>
      </c>
      <c r="P91" s="24">
        <v>0</v>
      </c>
      <c r="Q91" s="24">
        <v>0</v>
      </c>
      <c r="R91" s="24">
        <v>79907995.659999996</v>
      </c>
      <c r="S91" s="24">
        <v>79907995.659999996</v>
      </c>
      <c r="T91" s="24">
        <v>119204087.34</v>
      </c>
      <c r="U91" s="24">
        <v>119204087.34</v>
      </c>
      <c r="V91" s="24">
        <v>0</v>
      </c>
      <c r="W91" s="24">
        <f t="shared" si="24"/>
        <v>119204087.34</v>
      </c>
      <c r="X91" s="25">
        <f t="shared" si="18"/>
        <v>0.40132168001075053</v>
      </c>
      <c r="Y91" s="25">
        <f t="shared" si="19"/>
        <v>0.40132168001075053</v>
      </c>
      <c r="Z91" s="25">
        <f t="shared" si="20"/>
        <v>0</v>
      </c>
      <c r="AA91" s="25">
        <f t="shared" si="21"/>
        <v>0.40132168001075053</v>
      </c>
    </row>
    <row r="92" spans="1:27" ht="16" customHeight="1" outlineLevel="2" x14ac:dyDescent="0.35">
      <c r="A92" s="21" t="s">
        <v>323</v>
      </c>
      <c r="B92" s="21" t="s">
        <v>31</v>
      </c>
      <c r="C92" s="21">
        <v>0</v>
      </c>
      <c r="D92" s="21" t="s">
        <v>44</v>
      </c>
      <c r="E92" s="21" t="s">
        <v>33</v>
      </c>
      <c r="F92" s="22" t="s">
        <v>34</v>
      </c>
      <c r="G92" s="21">
        <v>1111</v>
      </c>
      <c r="H92" s="21">
        <v>709800000</v>
      </c>
      <c r="I92" s="21">
        <v>0</v>
      </c>
      <c r="J92" s="23" t="s">
        <v>45</v>
      </c>
      <c r="K92" s="24">
        <v>280953258</v>
      </c>
      <c r="L92" s="24">
        <v>280953258</v>
      </c>
      <c r="M92" s="24">
        <v>0</v>
      </c>
      <c r="N92" s="24">
        <f t="shared" si="23"/>
        <v>280953258</v>
      </c>
      <c r="O92" s="24">
        <v>0</v>
      </c>
      <c r="P92" s="24">
        <v>0</v>
      </c>
      <c r="Q92" s="24">
        <v>0</v>
      </c>
      <c r="R92" s="24">
        <v>97879701.090000004</v>
      </c>
      <c r="S92" s="24">
        <v>97879701.090000004</v>
      </c>
      <c r="T92" s="24">
        <v>183073556.91</v>
      </c>
      <c r="U92" s="24">
        <v>183073556.91</v>
      </c>
      <c r="V92" s="24">
        <v>0</v>
      </c>
      <c r="W92" s="24">
        <f t="shared" si="24"/>
        <v>183073556.91</v>
      </c>
      <c r="X92" s="25">
        <f t="shared" si="18"/>
        <v>0.34838428921155279</v>
      </c>
      <c r="Y92" s="25">
        <f t="shared" si="19"/>
        <v>0.34838428921155279</v>
      </c>
      <c r="Z92" s="25">
        <f t="shared" si="20"/>
        <v>0</v>
      </c>
      <c r="AA92" s="25">
        <f t="shared" si="21"/>
        <v>0.34838428921155279</v>
      </c>
    </row>
    <row r="93" spans="1:27" ht="16" customHeight="1" outlineLevel="2" x14ac:dyDescent="0.35">
      <c r="A93" s="21" t="s">
        <v>330</v>
      </c>
      <c r="B93" s="21" t="s">
        <v>31</v>
      </c>
      <c r="C93" s="21">
        <v>0</v>
      </c>
      <c r="D93" s="21" t="s">
        <v>44</v>
      </c>
      <c r="E93" s="21" t="s">
        <v>33</v>
      </c>
      <c r="F93" s="22" t="s">
        <v>34</v>
      </c>
      <c r="G93" s="21">
        <v>1111</v>
      </c>
      <c r="H93" s="21">
        <v>709800000</v>
      </c>
      <c r="I93" s="21">
        <v>0</v>
      </c>
      <c r="J93" s="23" t="s">
        <v>45</v>
      </c>
      <c r="K93" s="24">
        <v>1019283452</v>
      </c>
      <c r="L93" s="24">
        <v>1019283452</v>
      </c>
      <c r="M93" s="24">
        <v>0</v>
      </c>
      <c r="N93" s="24">
        <f t="shared" si="23"/>
        <v>1019283452</v>
      </c>
      <c r="O93" s="24">
        <v>0</v>
      </c>
      <c r="P93" s="24">
        <v>0</v>
      </c>
      <c r="Q93" s="24">
        <v>0</v>
      </c>
      <c r="R93" s="24">
        <v>440319370.27999997</v>
      </c>
      <c r="S93" s="24">
        <v>440319370.27999997</v>
      </c>
      <c r="T93" s="24">
        <v>578964081.72000003</v>
      </c>
      <c r="U93" s="24">
        <v>578964081.72000003</v>
      </c>
      <c r="V93" s="24">
        <v>0</v>
      </c>
      <c r="W93" s="24">
        <f t="shared" si="24"/>
        <v>578964081.72000003</v>
      </c>
      <c r="X93" s="25">
        <f t="shared" si="18"/>
        <v>0.43198912865309619</v>
      </c>
      <c r="Y93" s="25">
        <f t="shared" si="19"/>
        <v>0.43198912865309619</v>
      </c>
      <c r="Z93" s="25">
        <f t="shared" si="20"/>
        <v>0</v>
      </c>
      <c r="AA93" s="25">
        <f t="shared" si="21"/>
        <v>0.43198912865309619</v>
      </c>
    </row>
    <row r="94" spans="1:27" ht="16" customHeight="1" outlineLevel="2" x14ac:dyDescent="0.35">
      <c r="A94" s="21" t="s">
        <v>335</v>
      </c>
      <c r="B94" s="21" t="s">
        <v>31</v>
      </c>
      <c r="C94" s="21">
        <v>0</v>
      </c>
      <c r="D94" s="21" t="s">
        <v>44</v>
      </c>
      <c r="E94" s="21" t="s">
        <v>33</v>
      </c>
      <c r="F94" s="22" t="s">
        <v>34</v>
      </c>
      <c r="G94" s="21">
        <v>1111</v>
      </c>
      <c r="H94" s="21">
        <v>709800000</v>
      </c>
      <c r="I94" s="21">
        <v>0</v>
      </c>
      <c r="J94" s="23" t="s">
        <v>45</v>
      </c>
      <c r="K94" s="24">
        <v>238293582</v>
      </c>
      <c r="L94" s="24">
        <v>238293582</v>
      </c>
      <c r="M94" s="24">
        <v>0</v>
      </c>
      <c r="N94" s="24">
        <f t="shared" si="23"/>
        <v>238293582</v>
      </c>
      <c r="O94" s="24">
        <v>0</v>
      </c>
      <c r="P94" s="24">
        <v>0</v>
      </c>
      <c r="Q94" s="24">
        <v>0</v>
      </c>
      <c r="R94" s="24">
        <v>100443716.17</v>
      </c>
      <c r="S94" s="24">
        <v>100443716.17</v>
      </c>
      <c r="T94" s="24">
        <v>137849865.83000001</v>
      </c>
      <c r="U94" s="24">
        <v>137849865.83000001</v>
      </c>
      <c r="V94" s="24">
        <v>0</v>
      </c>
      <c r="W94" s="24">
        <f t="shared" si="24"/>
        <v>137849865.82999998</v>
      </c>
      <c r="X94" s="25">
        <f t="shared" si="18"/>
        <v>0.42151246931190955</v>
      </c>
      <c r="Y94" s="25">
        <f t="shared" si="19"/>
        <v>0.42151246931190955</v>
      </c>
      <c r="Z94" s="25">
        <f t="shared" si="20"/>
        <v>0</v>
      </c>
      <c r="AA94" s="25">
        <f t="shared" si="21"/>
        <v>0.42151246931190955</v>
      </c>
    </row>
    <row r="95" spans="1:27" ht="16" customHeight="1" outlineLevel="2" x14ac:dyDescent="0.35">
      <c r="A95" s="21" t="s">
        <v>337</v>
      </c>
      <c r="B95" s="21" t="s">
        <v>31</v>
      </c>
      <c r="C95" s="21">
        <v>0</v>
      </c>
      <c r="D95" s="21" t="s">
        <v>44</v>
      </c>
      <c r="E95" s="21" t="s">
        <v>33</v>
      </c>
      <c r="F95" s="22" t="s">
        <v>34</v>
      </c>
      <c r="G95" s="21">
        <v>1111</v>
      </c>
      <c r="H95" s="21">
        <v>709800000</v>
      </c>
      <c r="I95" s="21">
        <v>0</v>
      </c>
      <c r="J95" s="23" t="s">
        <v>45</v>
      </c>
      <c r="K95" s="24">
        <v>4044406361</v>
      </c>
      <c r="L95" s="24">
        <v>4024406361</v>
      </c>
      <c r="M95" s="24">
        <v>0</v>
      </c>
      <c r="N95" s="24">
        <f t="shared" si="23"/>
        <v>4024406361</v>
      </c>
      <c r="O95" s="24">
        <v>0</v>
      </c>
      <c r="P95" s="24">
        <v>0</v>
      </c>
      <c r="Q95" s="24">
        <v>0</v>
      </c>
      <c r="R95" s="24">
        <v>1446981406.4000001</v>
      </c>
      <c r="S95" s="24">
        <v>1446981406.4000001</v>
      </c>
      <c r="T95" s="24">
        <v>2577424954.5999999</v>
      </c>
      <c r="U95" s="24">
        <v>2577424954.5999999</v>
      </c>
      <c r="V95" s="24">
        <v>0</v>
      </c>
      <c r="W95" s="24">
        <f t="shared" si="24"/>
        <v>2577424954.5999999</v>
      </c>
      <c r="X95" s="25">
        <f t="shared" si="18"/>
        <v>0.3595515155781755</v>
      </c>
      <c r="Y95" s="25">
        <f t="shared" si="19"/>
        <v>0.3595515155781755</v>
      </c>
      <c r="Z95" s="25">
        <f t="shared" si="20"/>
        <v>0</v>
      </c>
      <c r="AA95" s="25">
        <f t="shared" si="21"/>
        <v>0.3595515155781755</v>
      </c>
    </row>
    <row r="96" spans="1:27" ht="16" customHeight="1" outlineLevel="2" x14ac:dyDescent="0.35">
      <c r="A96" s="21" t="s">
        <v>346</v>
      </c>
      <c r="B96" s="21" t="s">
        <v>31</v>
      </c>
      <c r="C96" s="21">
        <v>0</v>
      </c>
      <c r="D96" s="21" t="s">
        <v>44</v>
      </c>
      <c r="E96" s="21" t="s">
        <v>33</v>
      </c>
      <c r="F96" s="22" t="s">
        <v>34</v>
      </c>
      <c r="G96" s="21">
        <v>1111</v>
      </c>
      <c r="H96" s="21">
        <v>709600000</v>
      </c>
      <c r="I96" s="21">
        <v>0</v>
      </c>
      <c r="J96" s="23" t="s">
        <v>45</v>
      </c>
      <c r="K96" s="24">
        <v>204818271</v>
      </c>
      <c r="L96" s="24">
        <v>204818271</v>
      </c>
      <c r="M96" s="24">
        <v>0</v>
      </c>
      <c r="N96" s="24">
        <f t="shared" si="23"/>
        <v>204818271</v>
      </c>
      <c r="O96" s="24">
        <v>0</v>
      </c>
      <c r="P96" s="24">
        <v>0</v>
      </c>
      <c r="Q96" s="24">
        <v>0</v>
      </c>
      <c r="R96" s="24">
        <v>80814162.939999998</v>
      </c>
      <c r="S96" s="24">
        <v>80814162.939999998</v>
      </c>
      <c r="T96" s="24">
        <v>124004108.06</v>
      </c>
      <c r="U96" s="24">
        <v>124004108.06</v>
      </c>
      <c r="V96" s="24">
        <v>0</v>
      </c>
      <c r="W96" s="24">
        <f t="shared" si="24"/>
        <v>124004108.06</v>
      </c>
      <c r="X96" s="25">
        <f t="shared" si="18"/>
        <v>0.39456520429273617</v>
      </c>
      <c r="Y96" s="25">
        <f t="shared" si="19"/>
        <v>0.39456520429273617</v>
      </c>
      <c r="Z96" s="25">
        <f t="shared" si="20"/>
        <v>0</v>
      </c>
      <c r="AA96" s="25">
        <f t="shared" si="21"/>
        <v>0.39456520429273617</v>
      </c>
    </row>
    <row r="97" spans="1:27" ht="16" customHeight="1" outlineLevel="2" x14ac:dyDescent="0.35">
      <c r="A97" s="21" t="s">
        <v>374</v>
      </c>
      <c r="B97" s="21" t="s">
        <v>274</v>
      </c>
      <c r="C97" s="21">
        <v>0</v>
      </c>
      <c r="D97" s="21" t="s">
        <v>44</v>
      </c>
      <c r="E97" s="21" t="s">
        <v>33</v>
      </c>
      <c r="F97" s="22">
        <v>280</v>
      </c>
      <c r="G97" s="21">
        <v>1111</v>
      </c>
      <c r="H97" s="21">
        <v>709120000</v>
      </c>
      <c r="I97" s="21">
        <v>0</v>
      </c>
      <c r="J97" s="23" t="s">
        <v>45</v>
      </c>
      <c r="K97" s="24">
        <v>8727732761</v>
      </c>
      <c r="L97" s="24">
        <v>8727732761</v>
      </c>
      <c r="M97" s="24">
        <v>0</v>
      </c>
      <c r="N97" s="24">
        <f t="shared" si="23"/>
        <v>8727732761</v>
      </c>
      <c r="O97" s="24">
        <v>0</v>
      </c>
      <c r="P97" s="24">
        <v>0</v>
      </c>
      <c r="Q97" s="24">
        <v>0</v>
      </c>
      <c r="R97" s="24">
        <v>3364790233.4699998</v>
      </c>
      <c r="S97" s="24">
        <v>3364790233.4699998</v>
      </c>
      <c r="T97" s="24">
        <v>5362942527.5299997</v>
      </c>
      <c r="U97" s="24">
        <v>5362942527.5299997</v>
      </c>
      <c r="V97" s="24">
        <v>0</v>
      </c>
      <c r="W97" s="24">
        <f t="shared" si="24"/>
        <v>5362942527.5300007</v>
      </c>
      <c r="X97" s="25">
        <f t="shared" si="18"/>
        <v>0.38552855886074028</v>
      </c>
      <c r="Y97" s="25">
        <f t="shared" si="19"/>
        <v>0.38552855886074028</v>
      </c>
      <c r="Z97" s="25">
        <f t="shared" si="20"/>
        <v>0</v>
      </c>
      <c r="AA97" s="25">
        <f t="shared" si="21"/>
        <v>0.38552855886074028</v>
      </c>
    </row>
    <row r="98" spans="1:27" ht="16" customHeight="1" outlineLevel="2" x14ac:dyDescent="0.35">
      <c r="A98" s="21" t="s">
        <v>374</v>
      </c>
      <c r="B98" s="21" t="s">
        <v>279</v>
      </c>
      <c r="C98" s="21">
        <v>0</v>
      </c>
      <c r="D98" s="21" t="s">
        <v>44</v>
      </c>
      <c r="E98" s="21" t="s">
        <v>33</v>
      </c>
      <c r="F98" s="22">
        <v>280</v>
      </c>
      <c r="G98" s="21">
        <v>1111</v>
      </c>
      <c r="H98" s="21">
        <v>709210000</v>
      </c>
      <c r="I98" s="21">
        <v>0</v>
      </c>
      <c r="J98" s="23" t="s">
        <v>45</v>
      </c>
      <c r="K98" s="24">
        <v>6901002780</v>
      </c>
      <c r="L98" s="24">
        <v>6901002780</v>
      </c>
      <c r="M98" s="24">
        <v>0</v>
      </c>
      <c r="N98" s="24">
        <f t="shared" si="23"/>
        <v>6901002780</v>
      </c>
      <c r="O98" s="24">
        <v>0</v>
      </c>
      <c r="P98" s="24">
        <v>0</v>
      </c>
      <c r="Q98" s="24">
        <v>0</v>
      </c>
      <c r="R98" s="24">
        <v>2719158770.3899999</v>
      </c>
      <c r="S98" s="24">
        <v>2719158770.3899999</v>
      </c>
      <c r="T98" s="24">
        <v>4181844009.6100001</v>
      </c>
      <c r="U98" s="24">
        <v>4181844009.6100001</v>
      </c>
      <c r="V98" s="24">
        <v>0</v>
      </c>
      <c r="W98" s="24">
        <f t="shared" si="24"/>
        <v>4181844009.6100001</v>
      </c>
      <c r="X98" s="25">
        <f t="shared" si="18"/>
        <v>0.39402371757775179</v>
      </c>
      <c r="Y98" s="25">
        <f t="shared" si="19"/>
        <v>0.39402371757775179</v>
      </c>
      <c r="Z98" s="25">
        <f t="shared" si="20"/>
        <v>0</v>
      </c>
      <c r="AA98" s="25">
        <f t="shared" si="21"/>
        <v>0.39402371757775179</v>
      </c>
    </row>
    <row r="99" spans="1:27" ht="16" customHeight="1" outlineLevel="2" x14ac:dyDescent="0.35">
      <c r="A99" s="21" t="s">
        <v>374</v>
      </c>
      <c r="B99" s="21" t="s">
        <v>317</v>
      </c>
      <c r="C99" s="21">
        <v>0</v>
      </c>
      <c r="D99" s="21" t="s">
        <v>44</v>
      </c>
      <c r="E99" s="21" t="s">
        <v>33</v>
      </c>
      <c r="F99" s="22">
        <v>280</v>
      </c>
      <c r="G99" s="21">
        <v>1111</v>
      </c>
      <c r="H99" s="21">
        <v>709300000</v>
      </c>
      <c r="I99" s="21">
        <v>0</v>
      </c>
      <c r="J99" s="23" t="s">
        <v>45</v>
      </c>
      <c r="K99" s="24">
        <v>3064592889</v>
      </c>
      <c r="L99" s="24">
        <v>3064592889</v>
      </c>
      <c r="M99" s="24">
        <v>0</v>
      </c>
      <c r="N99" s="24">
        <f t="shared" si="23"/>
        <v>3064592889</v>
      </c>
      <c r="O99" s="24">
        <v>0</v>
      </c>
      <c r="P99" s="24">
        <v>0</v>
      </c>
      <c r="Q99" s="24">
        <v>0</v>
      </c>
      <c r="R99" s="24">
        <v>1203721968.3599999</v>
      </c>
      <c r="S99" s="24">
        <v>1203721968.3599999</v>
      </c>
      <c r="T99" s="24">
        <v>1860870920.6400001</v>
      </c>
      <c r="U99" s="24">
        <v>1860870920.6400001</v>
      </c>
      <c r="V99" s="24">
        <v>0</v>
      </c>
      <c r="W99" s="24">
        <f t="shared" si="24"/>
        <v>1860870920.6400001</v>
      </c>
      <c r="X99" s="25">
        <f t="shared" si="18"/>
        <v>0.39278364597158077</v>
      </c>
      <c r="Y99" s="25">
        <f t="shared" si="19"/>
        <v>0.39278364597158077</v>
      </c>
      <c r="Z99" s="25">
        <f t="shared" si="20"/>
        <v>0</v>
      </c>
      <c r="AA99" s="25">
        <f t="shared" si="21"/>
        <v>0.39278364597158077</v>
      </c>
    </row>
    <row r="100" spans="1:27" ht="16" customHeight="1" outlineLevel="2" x14ac:dyDescent="0.35">
      <c r="A100" s="21" t="s">
        <v>374</v>
      </c>
      <c r="B100" s="21" t="s">
        <v>441</v>
      </c>
      <c r="C100" s="21">
        <v>0</v>
      </c>
      <c r="D100" s="21" t="s">
        <v>44</v>
      </c>
      <c r="E100" s="21" t="s">
        <v>33</v>
      </c>
      <c r="F100" s="22">
        <v>280</v>
      </c>
      <c r="G100" s="21">
        <v>1111</v>
      </c>
      <c r="H100" s="21">
        <v>709500000</v>
      </c>
      <c r="I100" s="21">
        <v>0</v>
      </c>
      <c r="J100" s="23" t="s">
        <v>45</v>
      </c>
      <c r="K100" s="24">
        <v>718032028</v>
      </c>
      <c r="L100" s="24">
        <v>718032028</v>
      </c>
      <c r="M100" s="24">
        <v>0</v>
      </c>
      <c r="N100" s="24">
        <f t="shared" si="23"/>
        <v>718032028</v>
      </c>
      <c r="O100" s="24">
        <v>0</v>
      </c>
      <c r="P100" s="24">
        <v>0</v>
      </c>
      <c r="Q100" s="24">
        <v>0</v>
      </c>
      <c r="R100" s="24">
        <v>293206867.70999998</v>
      </c>
      <c r="S100" s="24">
        <v>293206867.70999998</v>
      </c>
      <c r="T100" s="24">
        <v>424825160.29000002</v>
      </c>
      <c r="U100" s="24">
        <v>424825160.29000002</v>
      </c>
      <c r="V100" s="24">
        <v>0</v>
      </c>
      <c r="W100" s="24">
        <f t="shared" si="24"/>
        <v>424825160.29000002</v>
      </c>
      <c r="X100" s="25">
        <f t="shared" si="18"/>
        <v>0.40834789574316871</v>
      </c>
      <c r="Y100" s="25">
        <f t="shared" si="19"/>
        <v>0.40834789574316871</v>
      </c>
      <c r="Z100" s="25">
        <f t="shared" si="20"/>
        <v>0</v>
      </c>
      <c r="AA100" s="25">
        <f t="shared" si="21"/>
        <v>0.40834789574316871</v>
      </c>
    </row>
    <row r="101" spans="1:27" ht="16" customHeight="1" outlineLevel="2" x14ac:dyDescent="0.35">
      <c r="A101" s="21" t="s">
        <v>374</v>
      </c>
      <c r="B101" s="21" t="s">
        <v>450</v>
      </c>
      <c r="C101" s="21">
        <v>0</v>
      </c>
      <c r="D101" s="21" t="s">
        <v>44</v>
      </c>
      <c r="E101" s="21" t="s">
        <v>33</v>
      </c>
      <c r="F101" s="22">
        <v>280</v>
      </c>
      <c r="G101" s="21">
        <v>1111</v>
      </c>
      <c r="H101" s="21">
        <v>709500000</v>
      </c>
      <c r="I101" s="21">
        <v>0</v>
      </c>
      <c r="J101" s="23" t="s">
        <v>45</v>
      </c>
      <c r="K101" s="24">
        <v>2098021229</v>
      </c>
      <c r="L101" s="24">
        <v>2098021229</v>
      </c>
      <c r="M101" s="24">
        <v>0</v>
      </c>
      <c r="N101" s="24">
        <f t="shared" si="23"/>
        <v>2098021229</v>
      </c>
      <c r="O101" s="24">
        <v>0</v>
      </c>
      <c r="P101" s="24">
        <v>0</v>
      </c>
      <c r="Q101" s="24">
        <v>0</v>
      </c>
      <c r="R101" s="24">
        <v>805432764.13999999</v>
      </c>
      <c r="S101" s="24">
        <v>805432764.13999999</v>
      </c>
      <c r="T101" s="24">
        <v>1292588464.8599999</v>
      </c>
      <c r="U101" s="24">
        <v>1292588464.8599999</v>
      </c>
      <c r="V101" s="24">
        <v>0</v>
      </c>
      <c r="W101" s="24">
        <f t="shared" si="24"/>
        <v>1292588464.8600001</v>
      </c>
      <c r="X101" s="25">
        <f t="shared" si="18"/>
        <v>0.3839011507638086</v>
      </c>
      <c r="Y101" s="25">
        <f t="shared" si="19"/>
        <v>0.3839011507638086</v>
      </c>
      <c r="Z101" s="25">
        <f t="shared" si="20"/>
        <v>0</v>
      </c>
      <c r="AA101" s="25">
        <f t="shared" si="21"/>
        <v>0.3839011507638086</v>
      </c>
    </row>
    <row r="102" spans="1:27" ht="16" customHeight="1" outlineLevel="1" x14ac:dyDescent="0.35">
      <c r="A102" s="40"/>
      <c r="B102" s="40"/>
      <c r="C102" s="40"/>
      <c r="D102" s="40" t="s">
        <v>483</v>
      </c>
      <c r="E102" s="40"/>
      <c r="F102" s="41"/>
      <c r="G102" s="40"/>
      <c r="H102" s="40"/>
      <c r="I102" s="40"/>
      <c r="J102" s="42"/>
      <c r="K102" s="43">
        <f t="shared" ref="K102:W102" si="25">SUBTOTAL(9,K87:K101)</f>
        <v>31785794645</v>
      </c>
      <c r="L102" s="43">
        <f t="shared" si="25"/>
        <v>31696794645</v>
      </c>
      <c r="M102" s="43">
        <f t="shared" si="25"/>
        <v>0</v>
      </c>
      <c r="N102" s="43">
        <f t="shared" si="25"/>
        <v>31696794645</v>
      </c>
      <c r="O102" s="43">
        <f t="shared" si="25"/>
        <v>0</v>
      </c>
      <c r="P102" s="43">
        <f t="shared" si="25"/>
        <v>0</v>
      </c>
      <c r="Q102" s="43">
        <f t="shared" si="25"/>
        <v>0</v>
      </c>
      <c r="R102" s="43">
        <f t="shared" si="25"/>
        <v>12243428261.689999</v>
      </c>
      <c r="S102" s="43">
        <f t="shared" si="25"/>
        <v>12243428261.689999</v>
      </c>
      <c r="T102" s="43">
        <f t="shared" si="25"/>
        <v>19453366383.310001</v>
      </c>
      <c r="U102" s="43">
        <f t="shared" si="25"/>
        <v>19453366383.310001</v>
      </c>
      <c r="V102" s="43">
        <f t="shared" si="25"/>
        <v>0</v>
      </c>
      <c r="W102" s="43">
        <f t="shared" si="25"/>
        <v>19453366383.310001</v>
      </c>
      <c r="X102" s="44">
        <f t="shared" si="18"/>
        <v>0.38626707838489072</v>
      </c>
      <c r="Y102" s="44">
        <f t="shared" si="19"/>
        <v>0.38626707838489072</v>
      </c>
      <c r="Z102" s="44">
        <f t="shared" si="20"/>
        <v>0</v>
      </c>
      <c r="AA102" s="44">
        <f t="shared" si="21"/>
        <v>0.38626707838489072</v>
      </c>
    </row>
    <row r="103" spans="1:27" ht="16" customHeight="1" outlineLevel="2" x14ac:dyDescent="0.35">
      <c r="A103" s="21" t="s">
        <v>30</v>
      </c>
      <c r="B103" s="21" t="s">
        <v>31</v>
      </c>
      <c r="C103" s="21">
        <v>0</v>
      </c>
      <c r="D103" s="21" t="s">
        <v>46</v>
      </c>
      <c r="E103" s="21" t="s">
        <v>33</v>
      </c>
      <c r="F103" s="22" t="s">
        <v>34</v>
      </c>
      <c r="G103" s="21">
        <v>1111</v>
      </c>
      <c r="H103" s="21">
        <v>709800000</v>
      </c>
      <c r="I103" s="21">
        <v>0</v>
      </c>
      <c r="J103" s="23" t="s">
        <v>47</v>
      </c>
      <c r="K103" s="24">
        <v>634722169</v>
      </c>
      <c r="L103" s="24">
        <v>634722169</v>
      </c>
      <c r="M103" s="24">
        <v>0</v>
      </c>
      <c r="N103" s="24">
        <f t="shared" ref="N103:N117" si="26">$L103</f>
        <v>634722169</v>
      </c>
      <c r="O103" s="24">
        <v>0</v>
      </c>
      <c r="P103" s="24">
        <v>0</v>
      </c>
      <c r="Q103" s="24">
        <v>0</v>
      </c>
      <c r="R103" s="24">
        <v>2185889.42</v>
      </c>
      <c r="S103" s="24">
        <v>2185889.42</v>
      </c>
      <c r="T103" s="24">
        <v>632536279.58000004</v>
      </c>
      <c r="U103" s="24">
        <v>632536279.58000004</v>
      </c>
      <c r="V103" s="24">
        <v>0</v>
      </c>
      <c r="W103" s="24">
        <f t="shared" ref="W103:W117" si="27">$N103-($O103+$P103+$Q103+$R103+$V103)</f>
        <v>632536279.58000004</v>
      </c>
      <c r="X103" s="25">
        <f t="shared" si="18"/>
        <v>3.4438523290337445E-3</v>
      </c>
      <c r="Y103" s="25">
        <f t="shared" si="19"/>
        <v>3.4438523290337445E-3</v>
      </c>
      <c r="Z103" s="25">
        <f t="shared" si="20"/>
        <v>0</v>
      </c>
      <c r="AA103" s="25">
        <f t="shared" si="21"/>
        <v>3.4438523290337445E-3</v>
      </c>
    </row>
    <row r="104" spans="1:27" ht="16" customHeight="1" outlineLevel="2" x14ac:dyDescent="0.35">
      <c r="A104" s="21" t="s">
        <v>189</v>
      </c>
      <c r="B104" s="21" t="s">
        <v>31</v>
      </c>
      <c r="C104" s="21">
        <v>0</v>
      </c>
      <c r="D104" s="21" t="s">
        <v>46</v>
      </c>
      <c r="E104" s="21" t="s">
        <v>33</v>
      </c>
      <c r="F104" s="22" t="s">
        <v>34</v>
      </c>
      <c r="G104" s="21">
        <v>1111</v>
      </c>
      <c r="H104" s="21">
        <v>709800000</v>
      </c>
      <c r="I104" s="21">
        <v>0</v>
      </c>
      <c r="J104" s="23" t="s">
        <v>47</v>
      </c>
      <c r="K104" s="24">
        <v>895411037</v>
      </c>
      <c r="L104" s="24">
        <v>895411037</v>
      </c>
      <c r="M104" s="24">
        <v>0</v>
      </c>
      <c r="N104" s="24">
        <f t="shared" si="26"/>
        <v>895411037</v>
      </c>
      <c r="O104" s="24">
        <v>0</v>
      </c>
      <c r="P104" s="24">
        <v>0</v>
      </c>
      <c r="Q104" s="24">
        <v>0</v>
      </c>
      <c r="R104" s="24">
        <v>2810962.88</v>
      </c>
      <c r="S104" s="24">
        <v>2810962.88</v>
      </c>
      <c r="T104" s="24">
        <v>892600074.12</v>
      </c>
      <c r="U104" s="24">
        <v>892600074.12</v>
      </c>
      <c r="V104" s="24">
        <v>0</v>
      </c>
      <c r="W104" s="24">
        <f t="shared" si="27"/>
        <v>892600074.12</v>
      </c>
      <c r="X104" s="25">
        <f t="shared" si="18"/>
        <v>3.1392988960889925E-3</v>
      </c>
      <c r="Y104" s="25">
        <f t="shared" si="19"/>
        <v>3.1392988960889925E-3</v>
      </c>
      <c r="Z104" s="25">
        <f t="shared" si="20"/>
        <v>0</v>
      </c>
      <c r="AA104" s="25">
        <f t="shared" si="21"/>
        <v>3.1392988960889925E-3</v>
      </c>
    </row>
    <row r="105" spans="1:27" ht="16" customHeight="1" outlineLevel="2" x14ac:dyDescent="0.35">
      <c r="A105" s="21" t="s">
        <v>273</v>
      </c>
      <c r="B105" s="21" t="s">
        <v>274</v>
      </c>
      <c r="C105" s="21">
        <v>0</v>
      </c>
      <c r="D105" s="21" t="s">
        <v>46</v>
      </c>
      <c r="E105" s="21" t="s">
        <v>33</v>
      </c>
      <c r="F105" s="22" t="s">
        <v>34</v>
      </c>
      <c r="G105" s="21">
        <v>1111</v>
      </c>
      <c r="H105" s="21">
        <v>709800000</v>
      </c>
      <c r="I105" s="21">
        <v>0</v>
      </c>
      <c r="J105" s="23" t="s">
        <v>47</v>
      </c>
      <c r="K105" s="24">
        <v>30305336</v>
      </c>
      <c r="L105" s="24">
        <v>30305336</v>
      </c>
      <c r="M105" s="24">
        <v>0</v>
      </c>
      <c r="N105" s="24">
        <f t="shared" si="26"/>
        <v>30305336</v>
      </c>
      <c r="O105" s="24">
        <v>0</v>
      </c>
      <c r="P105" s="24">
        <v>0</v>
      </c>
      <c r="Q105" s="24">
        <v>0</v>
      </c>
      <c r="R105" s="24">
        <v>11293.52</v>
      </c>
      <c r="S105" s="24">
        <v>11293.52</v>
      </c>
      <c r="T105" s="24">
        <v>30294042.48</v>
      </c>
      <c r="U105" s="24">
        <v>30294042.48</v>
      </c>
      <c r="V105" s="24">
        <v>0</v>
      </c>
      <c r="W105" s="24">
        <f t="shared" si="27"/>
        <v>30294042.48</v>
      </c>
      <c r="X105" s="25">
        <f t="shared" si="18"/>
        <v>3.7265780521291699E-4</v>
      </c>
      <c r="Y105" s="25">
        <f t="shared" si="19"/>
        <v>3.7265780521291699E-4</v>
      </c>
      <c r="Z105" s="25">
        <f t="shared" si="20"/>
        <v>0</v>
      </c>
      <c r="AA105" s="25">
        <f t="shared" si="21"/>
        <v>3.7265780521291699E-4</v>
      </c>
    </row>
    <row r="106" spans="1:27" ht="16" customHeight="1" outlineLevel="2" x14ac:dyDescent="0.35">
      <c r="A106" s="21" t="s">
        <v>273</v>
      </c>
      <c r="B106" s="21" t="s">
        <v>279</v>
      </c>
      <c r="C106" s="21">
        <v>0</v>
      </c>
      <c r="D106" s="21" t="s">
        <v>46</v>
      </c>
      <c r="E106" s="21" t="s">
        <v>33</v>
      </c>
      <c r="F106" s="22" t="s">
        <v>34</v>
      </c>
      <c r="G106" s="21">
        <v>1111</v>
      </c>
      <c r="H106" s="21">
        <v>709800000</v>
      </c>
      <c r="I106" s="21">
        <v>0</v>
      </c>
      <c r="J106" s="23" t="s">
        <v>281</v>
      </c>
      <c r="K106" s="24">
        <v>524401603</v>
      </c>
      <c r="L106" s="24">
        <v>524401603</v>
      </c>
      <c r="M106" s="24">
        <v>0</v>
      </c>
      <c r="N106" s="24">
        <f t="shared" si="26"/>
        <v>524401603</v>
      </c>
      <c r="O106" s="24">
        <v>0</v>
      </c>
      <c r="P106" s="24">
        <v>0</v>
      </c>
      <c r="Q106" s="24">
        <v>0</v>
      </c>
      <c r="R106" s="24">
        <v>998415.15</v>
      </c>
      <c r="S106" s="24">
        <v>998415.15</v>
      </c>
      <c r="T106" s="24">
        <v>523403187.85000002</v>
      </c>
      <c r="U106" s="24">
        <v>523403187.85000002</v>
      </c>
      <c r="V106" s="24">
        <v>0</v>
      </c>
      <c r="W106" s="24">
        <f t="shared" si="27"/>
        <v>523403187.85000002</v>
      </c>
      <c r="X106" s="25">
        <f t="shared" si="18"/>
        <v>1.9039132304101672E-3</v>
      </c>
      <c r="Y106" s="25">
        <f t="shared" si="19"/>
        <v>1.9039132304101672E-3</v>
      </c>
      <c r="Z106" s="25">
        <f t="shared" si="20"/>
        <v>0</v>
      </c>
      <c r="AA106" s="25">
        <f t="shared" si="21"/>
        <v>1.9039132304101672E-3</v>
      </c>
    </row>
    <row r="107" spans="1:27" ht="16" customHeight="1" outlineLevel="2" x14ac:dyDescent="0.35">
      <c r="A107" s="21" t="s">
        <v>273</v>
      </c>
      <c r="B107" s="21" t="s">
        <v>317</v>
      </c>
      <c r="C107" s="21">
        <v>0</v>
      </c>
      <c r="D107" s="21" t="s">
        <v>46</v>
      </c>
      <c r="E107" s="21" t="s">
        <v>33</v>
      </c>
      <c r="F107" s="22" t="s">
        <v>34</v>
      </c>
      <c r="G107" s="21">
        <v>1111</v>
      </c>
      <c r="H107" s="21">
        <v>709800000</v>
      </c>
      <c r="I107" s="21">
        <v>0</v>
      </c>
      <c r="J107" s="23" t="s">
        <v>47</v>
      </c>
      <c r="K107" s="24">
        <v>94934509</v>
      </c>
      <c r="L107" s="24">
        <v>94934509</v>
      </c>
      <c r="M107" s="24">
        <v>0</v>
      </c>
      <c r="N107" s="24">
        <f t="shared" si="26"/>
        <v>94934509</v>
      </c>
      <c r="O107" s="24">
        <v>0</v>
      </c>
      <c r="P107" s="24">
        <v>0</v>
      </c>
      <c r="Q107" s="24">
        <v>0</v>
      </c>
      <c r="R107" s="24">
        <v>97547.1</v>
      </c>
      <c r="S107" s="24">
        <v>97547.1</v>
      </c>
      <c r="T107" s="24">
        <v>94836961.900000006</v>
      </c>
      <c r="U107" s="24">
        <v>94836961.900000006</v>
      </c>
      <c r="V107" s="24">
        <v>0</v>
      </c>
      <c r="W107" s="24">
        <f t="shared" si="27"/>
        <v>94836961.900000006</v>
      </c>
      <c r="X107" s="25">
        <f t="shared" si="18"/>
        <v>1.027519929554805E-3</v>
      </c>
      <c r="Y107" s="25">
        <f t="shared" si="19"/>
        <v>1.027519929554805E-3</v>
      </c>
      <c r="Z107" s="25">
        <f t="shared" si="20"/>
        <v>0</v>
      </c>
      <c r="AA107" s="25">
        <f t="shared" si="21"/>
        <v>1.027519929554805E-3</v>
      </c>
    </row>
    <row r="108" spans="1:27" ht="16" customHeight="1" outlineLevel="2" x14ac:dyDescent="0.35">
      <c r="A108" s="21" t="s">
        <v>323</v>
      </c>
      <c r="B108" s="21" t="s">
        <v>31</v>
      </c>
      <c r="C108" s="21">
        <v>0</v>
      </c>
      <c r="D108" s="21" t="s">
        <v>46</v>
      </c>
      <c r="E108" s="21" t="s">
        <v>33</v>
      </c>
      <c r="F108" s="22" t="s">
        <v>34</v>
      </c>
      <c r="G108" s="21">
        <v>1111</v>
      </c>
      <c r="H108" s="21">
        <v>709800000</v>
      </c>
      <c r="I108" s="21">
        <v>0</v>
      </c>
      <c r="J108" s="23" t="s">
        <v>47</v>
      </c>
      <c r="K108" s="24">
        <v>158210314</v>
      </c>
      <c r="L108" s="24">
        <v>158210314</v>
      </c>
      <c r="M108" s="24">
        <v>0</v>
      </c>
      <c r="N108" s="24">
        <f t="shared" si="26"/>
        <v>158210314</v>
      </c>
      <c r="O108" s="24">
        <v>0</v>
      </c>
      <c r="P108" s="24">
        <v>0</v>
      </c>
      <c r="Q108" s="24">
        <v>0</v>
      </c>
      <c r="R108" s="24">
        <v>338748.6</v>
      </c>
      <c r="S108" s="24">
        <v>338748.6</v>
      </c>
      <c r="T108" s="24">
        <v>157871565.40000001</v>
      </c>
      <c r="U108" s="24">
        <v>157871565.40000001</v>
      </c>
      <c r="V108" s="24">
        <v>0</v>
      </c>
      <c r="W108" s="24">
        <f t="shared" si="27"/>
        <v>157871565.40000001</v>
      </c>
      <c r="X108" s="25">
        <f t="shared" si="18"/>
        <v>2.1411284222594995E-3</v>
      </c>
      <c r="Y108" s="25">
        <f t="shared" si="19"/>
        <v>2.1411284222594995E-3</v>
      </c>
      <c r="Z108" s="25">
        <f t="shared" si="20"/>
        <v>0</v>
      </c>
      <c r="AA108" s="25">
        <f t="shared" si="21"/>
        <v>2.1411284222594995E-3</v>
      </c>
    </row>
    <row r="109" spans="1:27" ht="16" customHeight="1" outlineLevel="2" x14ac:dyDescent="0.35">
      <c r="A109" s="21" t="s">
        <v>330</v>
      </c>
      <c r="B109" s="21" t="s">
        <v>31</v>
      </c>
      <c r="C109" s="21">
        <v>0</v>
      </c>
      <c r="D109" s="21" t="s">
        <v>46</v>
      </c>
      <c r="E109" s="21" t="s">
        <v>33</v>
      </c>
      <c r="F109" s="22" t="s">
        <v>34</v>
      </c>
      <c r="G109" s="21">
        <v>1111</v>
      </c>
      <c r="H109" s="21">
        <v>709800000</v>
      </c>
      <c r="I109" s="21">
        <v>0</v>
      </c>
      <c r="J109" s="23" t="s">
        <v>47</v>
      </c>
      <c r="K109" s="24">
        <v>457101103</v>
      </c>
      <c r="L109" s="24">
        <v>457101103</v>
      </c>
      <c r="M109" s="24">
        <v>0</v>
      </c>
      <c r="N109" s="24">
        <f t="shared" si="26"/>
        <v>457101103</v>
      </c>
      <c r="O109" s="24">
        <v>0</v>
      </c>
      <c r="P109" s="24">
        <v>0</v>
      </c>
      <c r="Q109" s="24">
        <v>0</v>
      </c>
      <c r="R109" s="24">
        <v>1503159.22</v>
      </c>
      <c r="S109" s="24">
        <v>1503159.22</v>
      </c>
      <c r="T109" s="24">
        <v>455597943.77999997</v>
      </c>
      <c r="U109" s="24">
        <v>455597943.77999997</v>
      </c>
      <c r="V109" s="24">
        <v>0</v>
      </c>
      <c r="W109" s="24">
        <f t="shared" si="27"/>
        <v>455597943.77999997</v>
      </c>
      <c r="X109" s="25">
        <f t="shared" si="18"/>
        <v>3.2884611525428762E-3</v>
      </c>
      <c r="Y109" s="25">
        <f t="shared" si="19"/>
        <v>3.2884611525428762E-3</v>
      </c>
      <c r="Z109" s="25">
        <f t="shared" si="20"/>
        <v>0</v>
      </c>
      <c r="AA109" s="25">
        <f t="shared" si="21"/>
        <v>3.2884611525428762E-3</v>
      </c>
    </row>
    <row r="110" spans="1:27" ht="16" customHeight="1" outlineLevel="2" x14ac:dyDescent="0.35">
      <c r="A110" s="21" t="s">
        <v>335</v>
      </c>
      <c r="B110" s="21" t="s">
        <v>31</v>
      </c>
      <c r="C110" s="21">
        <v>0</v>
      </c>
      <c r="D110" s="21" t="s">
        <v>46</v>
      </c>
      <c r="E110" s="21" t="s">
        <v>33</v>
      </c>
      <c r="F110" s="22" t="s">
        <v>34</v>
      </c>
      <c r="G110" s="21">
        <v>1111</v>
      </c>
      <c r="H110" s="21">
        <v>709800000</v>
      </c>
      <c r="I110" s="21">
        <v>0</v>
      </c>
      <c r="J110" s="23" t="s">
        <v>47</v>
      </c>
      <c r="K110" s="24">
        <v>125719212</v>
      </c>
      <c r="L110" s="24">
        <v>125719212</v>
      </c>
      <c r="M110" s="24">
        <v>0</v>
      </c>
      <c r="N110" s="24">
        <f t="shared" si="26"/>
        <v>125719212</v>
      </c>
      <c r="O110" s="24">
        <v>0</v>
      </c>
      <c r="P110" s="24">
        <v>0</v>
      </c>
      <c r="Q110" s="24">
        <v>0</v>
      </c>
      <c r="R110" s="24">
        <v>859200.54</v>
      </c>
      <c r="S110" s="24">
        <v>859200.54</v>
      </c>
      <c r="T110" s="24">
        <v>124860011.45999999</v>
      </c>
      <c r="U110" s="24">
        <v>124860011.45999999</v>
      </c>
      <c r="V110" s="24">
        <v>0</v>
      </c>
      <c r="W110" s="24">
        <f t="shared" si="27"/>
        <v>124860011.45999999</v>
      </c>
      <c r="X110" s="25">
        <f t="shared" si="18"/>
        <v>6.8342819393427314E-3</v>
      </c>
      <c r="Y110" s="25">
        <f t="shared" si="19"/>
        <v>6.8342819393427314E-3</v>
      </c>
      <c r="Z110" s="25">
        <f t="shared" si="20"/>
        <v>0</v>
      </c>
      <c r="AA110" s="25">
        <f t="shared" si="21"/>
        <v>6.8342819393427314E-3</v>
      </c>
    </row>
    <row r="111" spans="1:27" ht="16" customHeight="1" outlineLevel="2" x14ac:dyDescent="0.35">
      <c r="A111" s="21" t="s">
        <v>337</v>
      </c>
      <c r="B111" s="21" t="s">
        <v>31</v>
      </c>
      <c r="C111" s="21">
        <v>0</v>
      </c>
      <c r="D111" s="21" t="s">
        <v>46</v>
      </c>
      <c r="E111" s="21" t="s">
        <v>33</v>
      </c>
      <c r="F111" s="22" t="s">
        <v>34</v>
      </c>
      <c r="G111" s="21">
        <v>1111</v>
      </c>
      <c r="H111" s="21">
        <v>709800000</v>
      </c>
      <c r="I111" s="21">
        <v>0</v>
      </c>
      <c r="J111" s="23" t="s">
        <v>47</v>
      </c>
      <c r="K111" s="24">
        <v>2077245478</v>
      </c>
      <c r="L111" s="24">
        <v>2077245478</v>
      </c>
      <c r="M111" s="24">
        <v>0</v>
      </c>
      <c r="N111" s="24">
        <f t="shared" si="26"/>
        <v>2077245478</v>
      </c>
      <c r="O111" s="24">
        <v>0</v>
      </c>
      <c r="P111" s="24">
        <v>0</v>
      </c>
      <c r="Q111" s="24">
        <v>0</v>
      </c>
      <c r="R111" s="24">
        <v>11516778.449999999</v>
      </c>
      <c r="S111" s="24">
        <v>11516778.449999999</v>
      </c>
      <c r="T111" s="24">
        <v>2065728699.55</v>
      </c>
      <c r="U111" s="24">
        <v>2065728699.55</v>
      </c>
      <c r="V111" s="24">
        <v>0</v>
      </c>
      <c r="W111" s="24">
        <f t="shared" si="27"/>
        <v>2065728699.55</v>
      </c>
      <c r="X111" s="25">
        <f t="shared" si="18"/>
        <v>5.5442549144882527E-3</v>
      </c>
      <c r="Y111" s="25">
        <f t="shared" si="19"/>
        <v>5.5442549144882527E-3</v>
      </c>
      <c r="Z111" s="25">
        <f t="shared" si="20"/>
        <v>0</v>
      </c>
      <c r="AA111" s="25">
        <f t="shared" si="21"/>
        <v>5.5442549144882527E-3</v>
      </c>
    </row>
    <row r="112" spans="1:27" ht="16" customHeight="1" outlineLevel="2" x14ac:dyDescent="0.35">
      <c r="A112" s="21" t="s">
        <v>346</v>
      </c>
      <c r="B112" s="21" t="s">
        <v>31</v>
      </c>
      <c r="C112" s="21">
        <v>0</v>
      </c>
      <c r="D112" s="21" t="s">
        <v>46</v>
      </c>
      <c r="E112" s="21" t="s">
        <v>33</v>
      </c>
      <c r="F112" s="22" t="s">
        <v>34</v>
      </c>
      <c r="G112" s="21">
        <v>1111</v>
      </c>
      <c r="H112" s="21">
        <v>709600000</v>
      </c>
      <c r="I112" s="21">
        <v>0</v>
      </c>
      <c r="J112" s="23" t="s">
        <v>47</v>
      </c>
      <c r="K112" s="24">
        <v>92006157</v>
      </c>
      <c r="L112" s="24">
        <v>92006157</v>
      </c>
      <c r="M112" s="24">
        <v>0</v>
      </c>
      <c r="N112" s="24">
        <f t="shared" si="26"/>
        <v>92006157</v>
      </c>
      <c r="O112" s="24">
        <v>0</v>
      </c>
      <c r="P112" s="24">
        <v>0</v>
      </c>
      <c r="Q112" s="24">
        <v>0</v>
      </c>
      <c r="R112" s="24">
        <v>506335.56</v>
      </c>
      <c r="S112" s="24">
        <v>506335.56</v>
      </c>
      <c r="T112" s="24">
        <v>91499821.439999998</v>
      </c>
      <c r="U112" s="24">
        <v>91499821.439999998</v>
      </c>
      <c r="V112" s="24">
        <v>0</v>
      </c>
      <c r="W112" s="24">
        <f t="shared" si="27"/>
        <v>91499821.439999998</v>
      </c>
      <c r="X112" s="25">
        <f t="shared" si="18"/>
        <v>5.5032790903330525E-3</v>
      </c>
      <c r="Y112" s="25">
        <f t="shared" si="19"/>
        <v>5.5032790903330525E-3</v>
      </c>
      <c r="Z112" s="25">
        <f t="shared" si="20"/>
        <v>0</v>
      </c>
      <c r="AA112" s="25">
        <f t="shared" si="21"/>
        <v>5.5032790903330525E-3</v>
      </c>
    </row>
    <row r="113" spans="1:27" ht="16" customHeight="1" outlineLevel="2" x14ac:dyDescent="0.35">
      <c r="A113" s="21" t="s">
        <v>374</v>
      </c>
      <c r="B113" s="21" t="s">
        <v>274</v>
      </c>
      <c r="C113" s="21">
        <v>0</v>
      </c>
      <c r="D113" s="21" t="s">
        <v>46</v>
      </c>
      <c r="E113" s="21" t="s">
        <v>33</v>
      </c>
      <c r="F113" s="22">
        <v>280</v>
      </c>
      <c r="G113" s="21">
        <v>1111</v>
      </c>
      <c r="H113" s="21">
        <v>709120000</v>
      </c>
      <c r="I113" s="21">
        <v>0</v>
      </c>
      <c r="J113" s="23" t="s">
        <v>47</v>
      </c>
      <c r="K113" s="24">
        <v>44014672017</v>
      </c>
      <c r="L113" s="24">
        <v>44014672017</v>
      </c>
      <c r="M113" s="24">
        <v>0</v>
      </c>
      <c r="N113" s="24">
        <f t="shared" si="26"/>
        <v>44014672017</v>
      </c>
      <c r="O113" s="24">
        <v>0</v>
      </c>
      <c r="P113" s="24">
        <v>0</v>
      </c>
      <c r="Q113" s="24">
        <v>0</v>
      </c>
      <c r="R113" s="24">
        <v>705176810.38</v>
      </c>
      <c r="S113" s="24">
        <v>705176810.38</v>
      </c>
      <c r="T113" s="24">
        <v>43309495206.620003</v>
      </c>
      <c r="U113" s="24">
        <v>43309495206.620003</v>
      </c>
      <c r="V113" s="24">
        <v>0</v>
      </c>
      <c r="W113" s="24">
        <f t="shared" si="27"/>
        <v>43309495206.620003</v>
      </c>
      <c r="X113" s="25">
        <f t="shared" si="18"/>
        <v>1.6021403274518009E-2</v>
      </c>
      <c r="Y113" s="25">
        <f t="shared" si="19"/>
        <v>1.6021403274518009E-2</v>
      </c>
      <c r="Z113" s="25">
        <f t="shared" si="20"/>
        <v>0</v>
      </c>
      <c r="AA113" s="25">
        <f t="shared" si="21"/>
        <v>1.6021403274518009E-2</v>
      </c>
    </row>
    <row r="114" spans="1:27" ht="16" customHeight="1" outlineLevel="2" x14ac:dyDescent="0.35">
      <c r="A114" s="21" t="s">
        <v>374</v>
      </c>
      <c r="B114" s="21" t="s">
        <v>279</v>
      </c>
      <c r="C114" s="21">
        <v>0</v>
      </c>
      <c r="D114" s="21" t="s">
        <v>46</v>
      </c>
      <c r="E114" s="21" t="s">
        <v>33</v>
      </c>
      <c r="F114" s="22">
        <v>280</v>
      </c>
      <c r="G114" s="21">
        <v>1111</v>
      </c>
      <c r="H114" s="21">
        <v>709210000</v>
      </c>
      <c r="I114" s="21">
        <v>0</v>
      </c>
      <c r="J114" s="23" t="s">
        <v>47</v>
      </c>
      <c r="K114" s="24">
        <v>23636821502</v>
      </c>
      <c r="L114" s="24">
        <v>23636821502</v>
      </c>
      <c r="M114" s="24">
        <v>0</v>
      </c>
      <c r="N114" s="24">
        <f t="shared" si="26"/>
        <v>23636821502</v>
      </c>
      <c r="O114" s="24">
        <v>0</v>
      </c>
      <c r="P114" s="24">
        <v>0</v>
      </c>
      <c r="Q114" s="24">
        <v>0</v>
      </c>
      <c r="R114" s="24">
        <v>366345992.72000003</v>
      </c>
      <c r="S114" s="24">
        <v>366345992.72000003</v>
      </c>
      <c r="T114" s="24">
        <v>23270475509.279999</v>
      </c>
      <c r="U114" s="24">
        <v>23270475509.279999</v>
      </c>
      <c r="V114" s="24">
        <v>0</v>
      </c>
      <c r="W114" s="24">
        <f t="shared" si="27"/>
        <v>23270475509.279999</v>
      </c>
      <c r="X114" s="25">
        <f t="shared" si="18"/>
        <v>1.5498953304233487E-2</v>
      </c>
      <c r="Y114" s="25">
        <f t="shared" si="19"/>
        <v>1.5498953304233487E-2</v>
      </c>
      <c r="Z114" s="25">
        <f t="shared" si="20"/>
        <v>0</v>
      </c>
      <c r="AA114" s="25">
        <f t="shared" si="21"/>
        <v>1.5498953304233487E-2</v>
      </c>
    </row>
    <row r="115" spans="1:27" ht="16" customHeight="1" outlineLevel="2" x14ac:dyDescent="0.35">
      <c r="A115" s="21" t="s">
        <v>374</v>
      </c>
      <c r="B115" s="21" t="s">
        <v>317</v>
      </c>
      <c r="C115" s="21">
        <v>0</v>
      </c>
      <c r="D115" s="21" t="s">
        <v>46</v>
      </c>
      <c r="E115" s="21" t="s">
        <v>33</v>
      </c>
      <c r="F115" s="22">
        <v>280</v>
      </c>
      <c r="G115" s="21">
        <v>1111</v>
      </c>
      <c r="H115" s="21">
        <v>709300000</v>
      </c>
      <c r="I115" s="21">
        <v>0</v>
      </c>
      <c r="J115" s="23" t="s">
        <v>47</v>
      </c>
      <c r="K115" s="24">
        <v>14504626011</v>
      </c>
      <c r="L115" s="24">
        <v>14504626011</v>
      </c>
      <c r="M115" s="24">
        <v>0</v>
      </c>
      <c r="N115" s="24">
        <f t="shared" si="26"/>
        <v>14504626011</v>
      </c>
      <c r="O115" s="24">
        <v>0</v>
      </c>
      <c r="P115" s="24">
        <v>0</v>
      </c>
      <c r="Q115" s="24">
        <v>0</v>
      </c>
      <c r="R115" s="24">
        <v>188663944.44</v>
      </c>
      <c r="S115" s="24">
        <v>188663944.44</v>
      </c>
      <c r="T115" s="24">
        <v>14315962066.559999</v>
      </c>
      <c r="U115" s="24">
        <v>14315962066.559999</v>
      </c>
      <c r="V115" s="24">
        <v>0</v>
      </c>
      <c r="W115" s="24">
        <f t="shared" si="27"/>
        <v>14315962066.559999</v>
      </c>
      <c r="X115" s="25">
        <f t="shared" si="18"/>
        <v>1.3007156771703129E-2</v>
      </c>
      <c r="Y115" s="25">
        <f t="shared" si="19"/>
        <v>1.3007156771703129E-2</v>
      </c>
      <c r="Z115" s="25">
        <f t="shared" si="20"/>
        <v>0</v>
      </c>
      <c r="AA115" s="25">
        <f t="shared" si="21"/>
        <v>1.3007156771703129E-2</v>
      </c>
    </row>
    <row r="116" spans="1:27" ht="16" customHeight="1" outlineLevel="2" x14ac:dyDescent="0.35">
      <c r="A116" s="21" t="s">
        <v>374</v>
      </c>
      <c r="B116" s="21" t="s">
        <v>441</v>
      </c>
      <c r="C116" s="21">
        <v>0</v>
      </c>
      <c r="D116" s="21" t="s">
        <v>46</v>
      </c>
      <c r="E116" s="21" t="s">
        <v>33</v>
      </c>
      <c r="F116" s="22">
        <v>280</v>
      </c>
      <c r="G116" s="21">
        <v>1111</v>
      </c>
      <c r="H116" s="21">
        <v>709500000</v>
      </c>
      <c r="I116" s="21">
        <v>0</v>
      </c>
      <c r="J116" s="23" t="s">
        <v>47</v>
      </c>
      <c r="K116" s="24">
        <v>10649434829</v>
      </c>
      <c r="L116" s="24">
        <v>10649434829</v>
      </c>
      <c r="M116" s="24">
        <v>0</v>
      </c>
      <c r="N116" s="24">
        <f t="shared" si="26"/>
        <v>10649434829</v>
      </c>
      <c r="O116" s="24">
        <v>0</v>
      </c>
      <c r="P116" s="24">
        <v>0</v>
      </c>
      <c r="Q116" s="24">
        <v>0</v>
      </c>
      <c r="R116" s="24">
        <v>99750319.280000001</v>
      </c>
      <c r="S116" s="24">
        <v>99750319.280000001</v>
      </c>
      <c r="T116" s="24">
        <v>10549684509.719999</v>
      </c>
      <c r="U116" s="24">
        <v>10549684509.719999</v>
      </c>
      <c r="V116" s="24">
        <v>0</v>
      </c>
      <c r="W116" s="24">
        <f t="shared" si="27"/>
        <v>10549684509.719999</v>
      </c>
      <c r="X116" s="25">
        <f t="shared" si="18"/>
        <v>9.3667242329484937E-3</v>
      </c>
      <c r="Y116" s="25">
        <f t="shared" si="19"/>
        <v>9.3667242329484937E-3</v>
      </c>
      <c r="Z116" s="25">
        <f t="shared" si="20"/>
        <v>0</v>
      </c>
      <c r="AA116" s="25">
        <f t="shared" si="21"/>
        <v>9.3667242329484937E-3</v>
      </c>
    </row>
    <row r="117" spans="1:27" ht="16" customHeight="1" outlineLevel="2" x14ac:dyDescent="0.35">
      <c r="A117" s="21" t="s">
        <v>374</v>
      </c>
      <c r="B117" s="21" t="s">
        <v>450</v>
      </c>
      <c r="C117" s="21">
        <v>0</v>
      </c>
      <c r="D117" s="21" t="s">
        <v>46</v>
      </c>
      <c r="E117" s="21" t="s">
        <v>33</v>
      </c>
      <c r="F117" s="22">
        <v>280</v>
      </c>
      <c r="G117" s="21">
        <v>1111</v>
      </c>
      <c r="H117" s="21">
        <v>709500000</v>
      </c>
      <c r="I117" s="21">
        <v>0</v>
      </c>
      <c r="J117" s="23" t="s">
        <v>47</v>
      </c>
      <c r="K117" s="24">
        <v>6376052204</v>
      </c>
      <c r="L117" s="24">
        <v>6376052204</v>
      </c>
      <c r="M117" s="24">
        <v>0</v>
      </c>
      <c r="N117" s="24">
        <f t="shared" si="26"/>
        <v>6376052204</v>
      </c>
      <c r="O117" s="24">
        <v>0</v>
      </c>
      <c r="P117" s="24">
        <v>0</v>
      </c>
      <c r="Q117" s="24">
        <v>0</v>
      </c>
      <c r="R117" s="24">
        <v>66224492.890000001</v>
      </c>
      <c r="S117" s="24">
        <v>66224492.890000001</v>
      </c>
      <c r="T117" s="24">
        <v>6309827711.1099997</v>
      </c>
      <c r="U117" s="24">
        <v>6309827711.1099997</v>
      </c>
      <c r="V117" s="24">
        <v>0</v>
      </c>
      <c r="W117" s="24">
        <f t="shared" si="27"/>
        <v>6309827711.1099997</v>
      </c>
      <c r="X117" s="25">
        <f t="shared" si="18"/>
        <v>1.0386441448590121E-2</v>
      </c>
      <c r="Y117" s="25">
        <f t="shared" si="19"/>
        <v>1.0386441448590121E-2</v>
      </c>
      <c r="Z117" s="25">
        <f t="shared" si="20"/>
        <v>0</v>
      </c>
      <c r="AA117" s="25">
        <f t="shared" si="21"/>
        <v>1.0386441448590121E-2</v>
      </c>
    </row>
    <row r="118" spans="1:27" ht="16" customHeight="1" outlineLevel="1" x14ac:dyDescent="0.35">
      <c r="A118" s="40"/>
      <c r="B118" s="40"/>
      <c r="C118" s="40"/>
      <c r="D118" s="40" t="s">
        <v>484</v>
      </c>
      <c r="E118" s="40"/>
      <c r="F118" s="41"/>
      <c r="G118" s="40"/>
      <c r="H118" s="40"/>
      <c r="I118" s="40"/>
      <c r="J118" s="42"/>
      <c r="K118" s="43">
        <f t="shared" ref="K118:W118" si="28">SUBTOTAL(9,K103:K117)</f>
        <v>104271663481</v>
      </c>
      <c r="L118" s="43">
        <f t="shared" si="28"/>
        <v>104271663481</v>
      </c>
      <c r="M118" s="43">
        <f t="shared" si="28"/>
        <v>0</v>
      </c>
      <c r="N118" s="43">
        <f t="shared" si="28"/>
        <v>104271663481</v>
      </c>
      <c r="O118" s="43">
        <f t="shared" si="28"/>
        <v>0</v>
      </c>
      <c r="P118" s="43">
        <f t="shared" si="28"/>
        <v>0</v>
      </c>
      <c r="Q118" s="43">
        <f t="shared" si="28"/>
        <v>0</v>
      </c>
      <c r="R118" s="43">
        <f t="shared" si="28"/>
        <v>1446989890.1500001</v>
      </c>
      <c r="S118" s="43">
        <f t="shared" si="28"/>
        <v>1446989890.1500001</v>
      </c>
      <c r="T118" s="43">
        <f t="shared" si="28"/>
        <v>102824673590.84999</v>
      </c>
      <c r="U118" s="43">
        <f t="shared" si="28"/>
        <v>102824673590.84999</v>
      </c>
      <c r="V118" s="43">
        <f t="shared" si="28"/>
        <v>0</v>
      </c>
      <c r="W118" s="43">
        <f t="shared" si="28"/>
        <v>102824673590.84999</v>
      </c>
      <c r="X118" s="44">
        <f t="shared" si="18"/>
        <v>1.3877115237675913E-2</v>
      </c>
      <c r="Y118" s="44">
        <f t="shared" si="19"/>
        <v>1.3877115237675913E-2</v>
      </c>
      <c r="Z118" s="44">
        <f t="shared" si="20"/>
        <v>0</v>
      </c>
      <c r="AA118" s="44">
        <f t="shared" si="21"/>
        <v>1.3877115237675913E-2</v>
      </c>
    </row>
    <row r="119" spans="1:27" ht="16" customHeight="1" outlineLevel="2" x14ac:dyDescent="0.35">
      <c r="A119" s="21" t="s">
        <v>30</v>
      </c>
      <c r="B119" s="21" t="s">
        <v>31</v>
      </c>
      <c r="C119" s="21">
        <v>0</v>
      </c>
      <c r="D119" s="21" t="s">
        <v>48</v>
      </c>
      <c r="E119" s="21" t="s">
        <v>33</v>
      </c>
      <c r="F119" s="22" t="s">
        <v>34</v>
      </c>
      <c r="G119" s="21">
        <v>1111</v>
      </c>
      <c r="H119" s="21">
        <v>709800000</v>
      </c>
      <c r="I119" s="21">
        <v>0</v>
      </c>
      <c r="J119" s="23" t="s">
        <v>49</v>
      </c>
      <c r="K119" s="24">
        <v>584264560</v>
      </c>
      <c r="L119" s="24">
        <v>545264560</v>
      </c>
      <c r="M119" s="24">
        <v>0</v>
      </c>
      <c r="N119" s="24">
        <f t="shared" ref="N119:N133" si="29">$L119</f>
        <v>545264560</v>
      </c>
      <c r="O119" s="24">
        <v>0</v>
      </c>
      <c r="P119" s="24">
        <v>423200</v>
      </c>
      <c r="Q119" s="24">
        <v>0</v>
      </c>
      <c r="R119" s="24">
        <v>533867270.83999997</v>
      </c>
      <c r="S119" s="24">
        <v>533867270.83999997</v>
      </c>
      <c r="T119" s="24">
        <v>10974089.16</v>
      </c>
      <c r="U119" s="24">
        <v>10974089.16</v>
      </c>
      <c r="V119" s="24">
        <v>0</v>
      </c>
      <c r="W119" s="24">
        <f t="shared" ref="W119:W133" si="30">$N119-($O119+$P119+$Q119+$R119+$V119)</f>
        <v>10974089.160000026</v>
      </c>
      <c r="X119" s="25">
        <f t="shared" si="18"/>
        <v>0.97909768945922315</v>
      </c>
      <c r="Y119" s="25">
        <f t="shared" si="19"/>
        <v>0.97909768945922315</v>
      </c>
      <c r="Z119" s="25">
        <f t="shared" si="20"/>
        <v>7.7613700035813809E-4</v>
      </c>
      <c r="AA119" s="25">
        <f t="shared" si="21"/>
        <v>0.97987382645958132</v>
      </c>
    </row>
    <row r="120" spans="1:27" ht="16" customHeight="1" outlineLevel="2" x14ac:dyDescent="0.35">
      <c r="A120" s="21" t="s">
        <v>189</v>
      </c>
      <c r="B120" s="21" t="s">
        <v>31</v>
      </c>
      <c r="C120" s="21">
        <v>0</v>
      </c>
      <c r="D120" s="21" t="s">
        <v>48</v>
      </c>
      <c r="E120" s="21" t="s">
        <v>33</v>
      </c>
      <c r="F120" s="22" t="s">
        <v>34</v>
      </c>
      <c r="G120" s="21">
        <v>1111</v>
      </c>
      <c r="H120" s="21">
        <v>709800000</v>
      </c>
      <c r="I120" s="21">
        <v>0</v>
      </c>
      <c r="J120" s="23" t="s">
        <v>49</v>
      </c>
      <c r="K120" s="24">
        <v>823729550</v>
      </c>
      <c r="L120" s="24">
        <v>788729550</v>
      </c>
      <c r="M120" s="24">
        <v>0</v>
      </c>
      <c r="N120" s="24">
        <f t="shared" si="29"/>
        <v>788729550</v>
      </c>
      <c r="O120" s="24">
        <v>0</v>
      </c>
      <c r="P120" s="24">
        <v>385232.81</v>
      </c>
      <c r="Q120" s="24">
        <v>0</v>
      </c>
      <c r="R120" s="24">
        <v>776761558.46000004</v>
      </c>
      <c r="S120" s="24">
        <v>776761558.46000004</v>
      </c>
      <c r="T120" s="24">
        <v>11582758.73</v>
      </c>
      <c r="U120" s="24">
        <v>11582758.73</v>
      </c>
      <c r="V120" s="24">
        <v>0</v>
      </c>
      <c r="W120" s="24">
        <f t="shared" si="30"/>
        <v>11582758.730000019</v>
      </c>
      <c r="X120" s="25">
        <f t="shared" si="18"/>
        <v>0.98482624171999145</v>
      </c>
      <c r="Y120" s="25">
        <f t="shared" si="19"/>
        <v>0.98482624171999145</v>
      </c>
      <c r="Z120" s="25">
        <f t="shared" si="20"/>
        <v>4.8842193119301794E-4</v>
      </c>
      <c r="AA120" s="25">
        <f t="shared" si="21"/>
        <v>0.98531466365118447</v>
      </c>
    </row>
    <row r="121" spans="1:27" ht="16" customHeight="1" outlineLevel="2" x14ac:dyDescent="0.35">
      <c r="A121" s="21" t="s">
        <v>273</v>
      </c>
      <c r="B121" s="21" t="s">
        <v>274</v>
      </c>
      <c r="C121" s="21">
        <v>0</v>
      </c>
      <c r="D121" s="21" t="s">
        <v>48</v>
      </c>
      <c r="E121" s="21" t="s">
        <v>33</v>
      </c>
      <c r="F121" s="22" t="s">
        <v>34</v>
      </c>
      <c r="G121" s="21">
        <v>1111</v>
      </c>
      <c r="H121" s="21">
        <v>709800000</v>
      </c>
      <c r="I121" s="21">
        <v>0</v>
      </c>
      <c r="J121" s="23" t="s">
        <v>49</v>
      </c>
      <c r="K121" s="24">
        <v>27068820</v>
      </c>
      <c r="L121" s="24">
        <v>27068820</v>
      </c>
      <c r="M121" s="24">
        <v>0</v>
      </c>
      <c r="N121" s="24">
        <f t="shared" si="29"/>
        <v>27068820</v>
      </c>
      <c r="O121" s="24">
        <v>0</v>
      </c>
      <c r="P121" s="24">
        <v>0</v>
      </c>
      <c r="Q121" s="24">
        <v>0</v>
      </c>
      <c r="R121" s="24">
        <v>22696335.539999999</v>
      </c>
      <c r="S121" s="24">
        <v>22696335.539999999</v>
      </c>
      <c r="T121" s="24">
        <v>4372484.46</v>
      </c>
      <c r="U121" s="24">
        <v>4372484.46</v>
      </c>
      <c r="V121" s="24">
        <v>0</v>
      </c>
      <c r="W121" s="24">
        <f t="shared" si="30"/>
        <v>4372484.4600000009</v>
      </c>
      <c r="X121" s="25">
        <f t="shared" si="18"/>
        <v>0.83846785859154549</v>
      </c>
      <c r="Y121" s="25">
        <f t="shared" si="19"/>
        <v>0.83846785859154549</v>
      </c>
      <c r="Z121" s="25">
        <f t="shared" si="20"/>
        <v>0</v>
      </c>
      <c r="AA121" s="25">
        <f t="shared" si="21"/>
        <v>0.83846785859154549</v>
      </c>
    </row>
    <row r="122" spans="1:27" ht="16" customHeight="1" outlineLevel="2" x14ac:dyDescent="0.35">
      <c r="A122" s="21" t="s">
        <v>273</v>
      </c>
      <c r="B122" s="21" t="s">
        <v>279</v>
      </c>
      <c r="C122" s="21">
        <v>0</v>
      </c>
      <c r="D122" s="21" t="s">
        <v>48</v>
      </c>
      <c r="E122" s="21" t="s">
        <v>33</v>
      </c>
      <c r="F122" s="22" t="s">
        <v>34</v>
      </c>
      <c r="G122" s="21">
        <v>1111</v>
      </c>
      <c r="H122" s="21">
        <v>709800000</v>
      </c>
      <c r="I122" s="21">
        <v>0</v>
      </c>
      <c r="J122" s="23" t="s">
        <v>49</v>
      </c>
      <c r="K122" s="24">
        <v>482813158</v>
      </c>
      <c r="L122" s="24">
        <v>470313158</v>
      </c>
      <c r="M122" s="24">
        <v>0</v>
      </c>
      <c r="N122" s="24">
        <f t="shared" si="29"/>
        <v>470313158</v>
      </c>
      <c r="O122" s="24">
        <v>0</v>
      </c>
      <c r="P122" s="24">
        <v>0</v>
      </c>
      <c r="Q122" s="24">
        <v>0</v>
      </c>
      <c r="R122" s="24">
        <v>417043203.86000001</v>
      </c>
      <c r="S122" s="24">
        <v>417043203.86000001</v>
      </c>
      <c r="T122" s="24">
        <v>53269954.140000001</v>
      </c>
      <c r="U122" s="24">
        <v>53269954.140000001</v>
      </c>
      <c r="V122" s="24">
        <v>0</v>
      </c>
      <c r="W122" s="24">
        <f t="shared" si="30"/>
        <v>53269954.139999986</v>
      </c>
      <c r="X122" s="25">
        <f t="shared" si="18"/>
        <v>0.88673513969600659</v>
      </c>
      <c r="Y122" s="25">
        <f t="shared" si="19"/>
        <v>0.88673513969600659</v>
      </c>
      <c r="Z122" s="25">
        <f t="shared" si="20"/>
        <v>0</v>
      </c>
      <c r="AA122" s="25">
        <f t="shared" si="21"/>
        <v>0.88673513969600659</v>
      </c>
    </row>
    <row r="123" spans="1:27" ht="16" customHeight="1" outlineLevel="2" x14ac:dyDescent="0.35">
      <c r="A123" s="21" t="s">
        <v>273</v>
      </c>
      <c r="B123" s="21" t="s">
        <v>317</v>
      </c>
      <c r="C123" s="21">
        <v>0</v>
      </c>
      <c r="D123" s="21" t="s">
        <v>48</v>
      </c>
      <c r="E123" s="21" t="s">
        <v>33</v>
      </c>
      <c r="F123" s="22" t="s">
        <v>34</v>
      </c>
      <c r="G123" s="21">
        <v>1111</v>
      </c>
      <c r="H123" s="21">
        <v>709800000</v>
      </c>
      <c r="I123" s="21">
        <v>0</v>
      </c>
      <c r="J123" s="23" t="s">
        <v>49</v>
      </c>
      <c r="K123" s="24">
        <v>86915225</v>
      </c>
      <c r="L123" s="24">
        <v>86915225</v>
      </c>
      <c r="M123" s="24">
        <v>0</v>
      </c>
      <c r="N123" s="24">
        <f t="shared" si="29"/>
        <v>86915225</v>
      </c>
      <c r="O123" s="24">
        <v>0</v>
      </c>
      <c r="P123" s="24">
        <v>0</v>
      </c>
      <c r="Q123" s="24">
        <v>0</v>
      </c>
      <c r="R123" s="24">
        <v>76699666.129999995</v>
      </c>
      <c r="S123" s="24">
        <v>76699666.129999995</v>
      </c>
      <c r="T123" s="24">
        <v>10215558.869999999</v>
      </c>
      <c r="U123" s="24">
        <v>10215558.869999999</v>
      </c>
      <c r="V123" s="24">
        <v>0</v>
      </c>
      <c r="W123" s="24">
        <f t="shared" si="30"/>
        <v>10215558.870000005</v>
      </c>
      <c r="X123" s="25">
        <f t="shared" si="18"/>
        <v>0.88246525427507083</v>
      </c>
      <c r="Y123" s="25">
        <f t="shared" si="19"/>
        <v>0.88246525427507083</v>
      </c>
      <c r="Z123" s="25">
        <f t="shared" si="20"/>
        <v>0</v>
      </c>
      <c r="AA123" s="25">
        <f t="shared" si="21"/>
        <v>0.88246525427507083</v>
      </c>
    </row>
    <row r="124" spans="1:27" ht="16" customHeight="1" outlineLevel="2" x14ac:dyDescent="0.35">
      <c r="A124" s="21" t="s">
        <v>323</v>
      </c>
      <c r="B124" s="21" t="s">
        <v>31</v>
      </c>
      <c r="C124" s="21">
        <v>0</v>
      </c>
      <c r="D124" s="21" t="s">
        <v>48</v>
      </c>
      <c r="E124" s="21" t="s">
        <v>33</v>
      </c>
      <c r="F124" s="22" t="s">
        <v>34</v>
      </c>
      <c r="G124" s="21">
        <v>1111</v>
      </c>
      <c r="H124" s="21">
        <v>709800000</v>
      </c>
      <c r="I124" s="21">
        <v>0</v>
      </c>
      <c r="J124" s="23" t="s">
        <v>49</v>
      </c>
      <c r="K124" s="24">
        <v>144029946</v>
      </c>
      <c r="L124" s="24">
        <v>144029946</v>
      </c>
      <c r="M124" s="24">
        <v>0</v>
      </c>
      <c r="N124" s="24">
        <f t="shared" si="29"/>
        <v>144029946</v>
      </c>
      <c r="O124" s="24">
        <v>0</v>
      </c>
      <c r="P124" s="24">
        <v>0</v>
      </c>
      <c r="Q124" s="24">
        <v>0</v>
      </c>
      <c r="R124" s="24">
        <v>130413642.25</v>
      </c>
      <c r="S124" s="24">
        <v>130413642.25</v>
      </c>
      <c r="T124" s="24">
        <v>13616303.75</v>
      </c>
      <c r="U124" s="24">
        <v>13616303.75</v>
      </c>
      <c r="V124" s="24">
        <v>0</v>
      </c>
      <c r="W124" s="24">
        <f t="shared" si="30"/>
        <v>13616303.75</v>
      </c>
      <c r="X124" s="25">
        <f t="shared" si="18"/>
        <v>0.9054619950353936</v>
      </c>
      <c r="Y124" s="25">
        <f t="shared" si="19"/>
        <v>0.9054619950353936</v>
      </c>
      <c r="Z124" s="25">
        <f t="shared" si="20"/>
        <v>0</v>
      </c>
      <c r="AA124" s="25">
        <f t="shared" si="21"/>
        <v>0.9054619950353936</v>
      </c>
    </row>
    <row r="125" spans="1:27" ht="16" customHeight="1" outlineLevel="2" x14ac:dyDescent="0.35">
      <c r="A125" s="21" t="s">
        <v>330</v>
      </c>
      <c r="B125" s="21" t="s">
        <v>31</v>
      </c>
      <c r="C125" s="21">
        <v>0</v>
      </c>
      <c r="D125" s="21" t="s">
        <v>48</v>
      </c>
      <c r="E125" s="21" t="s">
        <v>33</v>
      </c>
      <c r="F125" s="22" t="s">
        <v>34</v>
      </c>
      <c r="G125" s="21">
        <v>1111</v>
      </c>
      <c r="H125" s="21">
        <v>709800000</v>
      </c>
      <c r="I125" s="21">
        <v>0</v>
      </c>
      <c r="J125" s="23" t="s">
        <v>49</v>
      </c>
      <c r="K125" s="24">
        <v>421264147</v>
      </c>
      <c r="L125" s="24">
        <v>421264147</v>
      </c>
      <c r="M125" s="24">
        <v>0</v>
      </c>
      <c r="N125" s="24">
        <f t="shared" si="29"/>
        <v>421264147</v>
      </c>
      <c r="O125" s="24">
        <v>0</v>
      </c>
      <c r="P125" s="24">
        <v>941888</v>
      </c>
      <c r="Q125" s="24">
        <v>0</v>
      </c>
      <c r="R125" s="24">
        <v>402615447.75999999</v>
      </c>
      <c r="S125" s="24">
        <v>402615447.75999999</v>
      </c>
      <c r="T125" s="24">
        <v>17706811.239999998</v>
      </c>
      <c r="U125" s="24">
        <v>17706811.239999998</v>
      </c>
      <c r="V125" s="24">
        <v>0</v>
      </c>
      <c r="W125" s="24">
        <f t="shared" si="30"/>
        <v>17706811.24000001</v>
      </c>
      <c r="X125" s="25">
        <f t="shared" si="18"/>
        <v>0.95573157750830384</v>
      </c>
      <c r="Y125" s="25">
        <f t="shared" si="19"/>
        <v>0.95573157750830384</v>
      </c>
      <c r="Z125" s="25">
        <f t="shared" si="20"/>
        <v>2.2358608172748204E-3</v>
      </c>
      <c r="AA125" s="25">
        <f t="shared" si="21"/>
        <v>0.95796743832557862</v>
      </c>
    </row>
    <row r="126" spans="1:27" ht="16" customHeight="1" outlineLevel="2" x14ac:dyDescent="0.35">
      <c r="A126" s="21" t="s">
        <v>335</v>
      </c>
      <c r="B126" s="21" t="s">
        <v>31</v>
      </c>
      <c r="C126" s="21">
        <v>0</v>
      </c>
      <c r="D126" s="21" t="s">
        <v>48</v>
      </c>
      <c r="E126" s="21" t="s">
        <v>33</v>
      </c>
      <c r="F126" s="22" t="s">
        <v>34</v>
      </c>
      <c r="G126" s="21">
        <v>1111</v>
      </c>
      <c r="H126" s="21">
        <v>709800000</v>
      </c>
      <c r="I126" s="21">
        <v>0</v>
      </c>
      <c r="J126" s="23" t="s">
        <v>49</v>
      </c>
      <c r="K126" s="24">
        <v>115722703</v>
      </c>
      <c r="L126" s="24">
        <v>109722703</v>
      </c>
      <c r="M126" s="24">
        <v>0</v>
      </c>
      <c r="N126" s="24">
        <f t="shared" si="29"/>
        <v>109722703</v>
      </c>
      <c r="O126" s="24">
        <v>0</v>
      </c>
      <c r="P126" s="24">
        <v>0</v>
      </c>
      <c r="Q126" s="24">
        <v>0</v>
      </c>
      <c r="R126" s="24">
        <v>94896384.129999995</v>
      </c>
      <c r="S126" s="24">
        <v>94896384.129999995</v>
      </c>
      <c r="T126" s="24">
        <v>14826318.869999999</v>
      </c>
      <c r="U126" s="24">
        <v>14826318.869999999</v>
      </c>
      <c r="V126" s="24">
        <v>0</v>
      </c>
      <c r="W126" s="24">
        <f t="shared" si="30"/>
        <v>14826318.870000005</v>
      </c>
      <c r="X126" s="25">
        <f t="shared" si="18"/>
        <v>0.86487464795685898</v>
      </c>
      <c r="Y126" s="25">
        <f t="shared" si="19"/>
        <v>0.86487464795685898</v>
      </c>
      <c r="Z126" s="25">
        <f t="shared" si="20"/>
        <v>0</v>
      </c>
      <c r="AA126" s="25">
        <f t="shared" si="21"/>
        <v>0.86487464795685898</v>
      </c>
    </row>
    <row r="127" spans="1:27" ht="16" customHeight="1" outlineLevel="2" x14ac:dyDescent="0.35">
      <c r="A127" s="21" t="s">
        <v>337</v>
      </c>
      <c r="B127" s="21" t="s">
        <v>31</v>
      </c>
      <c r="C127" s="21">
        <v>0</v>
      </c>
      <c r="D127" s="21" t="s">
        <v>48</v>
      </c>
      <c r="E127" s="21" t="s">
        <v>33</v>
      </c>
      <c r="F127" s="22" t="s">
        <v>34</v>
      </c>
      <c r="G127" s="21">
        <v>1111</v>
      </c>
      <c r="H127" s="21">
        <v>709800000</v>
      </c>
      <c r="I127" s="21">
        <v>0</v>
      </c>
      <c r="J127" s="23" t="s">
        <v>49</v>
      </c>
      <c r="K127" s="24">
        <v>1913857094</v>
      </c>
      <c r="L127" s="24">
        <v>1843857094</v>
      </c>
      <c r="M127" s="24">
        <v>0</v>
      </c>
      <c r="N127" s="24">
        <f t="shared" si="29"/>
        <v>1843857094</v>
      </c>
      <c r="O127" s="24">
        <v>0</v>
      </c>
      <c r="P127" s="24">
        <v>1197906.6100000001</v>
      </c>
      <c r="Q127" s="24">
        <v>0</v>
      </c>
      <c r="R127" s="24">
        <v>1834381078.8800001</v>
      </c>
      <c r="S127" s="24">
        <v>1834381078.8800001</v>
      </c>
      <c r="T127" s="24">
        <v>8278108.5099999998</v>
      </c>
      <c r="U127" s="24">
        <v>8278108.5099999998</v>
      </c>
      <c r="V127" s="24">
        <v>0</v>
      </c>
      <c r="W127" s="24">
        <f t="shared" si="30"/>
        <v>8278108.5099999905</v>
      </c>
      <c r="X127" s="25">
        <f t="shared" si="18"/>
        <v>0.99486076488745501</v>
      </c>
      <c r="Y127" s="25">
        <f t="shared" si="19"/>
        <v>0.99486076488745501</v>
      </c>
      <c r="Z127" s="25">
        <f t="shared" si="20"/>
        <v>6.4967432340502199E-4</v>
      </c>
      <c r="AA127" s="25">
        <f t="shared" si="21"/>
        <v>0.99551043921086002</v>
      </c>
    </row>
    <row r="128" spans="1:27" ht="16" customHeight="1" outlineLevel="2" x14ac:dyDescent="0.35">
      <c r="A128" s="21" t="s">
        <v>346</v>
      </c>
      <c r="B128" s="21" t="s">
        <v>31</v>
      </c>
      <c r="C128" s="21">
        <v>0</v>
      </c>
      <c r="D128" s="21" t="s">
        <v>48</v>
      </c>
      <c r="E128" s="21" t="s">
        <v>33</v>
      </c>
      <c r="F128" s="22" t="s">
        <v>34</v>
      </c>
      <c r="G128" s="21">
        <v>1111</v>
      </c>
      <c r="H128" s="21">
        <v>709600000</v>
      </c>
      <c r="I128" s="21">
        <v>0</v>
      </c>
      <c r="J128" s="23" t="s">
        <v>49</v>
      </c>
      <c r="K128" s="24">
        <v>81811811</v>
      </c>
      <c r="L128" s="24">
        <v>79811811</v>
      </c>
      <c r="M128" s="24">
        <v>0</v>
      </c>
      <c r="N128" s="24">
        <f t="shared" si="29"/>
        <v>79811811</v>
      </c>
      <c r="O128" s="24">
        <v>0</v>
      </c>
      <c r="P128" s="24">
        <v>0</v>
      </c>
      <c r="Q128" s="24">
        <v>0</v>
      </c>
      <c r="R128" s="24">
        <v>73589713.189999998</v>
      </c>
      <c r="S128" s="24">
        <v>73589713.189999998</v>
      </c>
      <c r="T128" s="24">
        <v>6222097.8099999996</v>
      </c>
      <c r="U128" s="24">
        <v>6222097.8099999996</v>
      </c>
      <c r="V128" s="24">
        <v>0</v>
      </c>
      <c r="W128" s="24">
        <f t="shared" si="30"/>
        <v>6222097.8100000024</v>
      </c>
      <c r="X128" s="25">
        <f t="shared" si="18"/>
        <v>0.92204038810746947</v>
      </c>
      <c r="Y128" s="25">
        <f t="shared" si="19"/>
        <v>0.92204038810746947</v>
      </c>
      <c r="Z128" s="25">
        <f t="shared" si="20"/>
        <v>0</v>
      </c>
      <c r="AA128" s="25">
        <f t="shared" si="21"/>
        <v>0.92204038810746947</v>
      </c>
    </row>
    <row r="129" spans="1:27" ht="16" customHeight="1" outlineLevel="2" x14ac:dyDescent="0.35">
      <c r="A129" s="21" t="s">
        <v>374</v>
      </c>
      <c r="B129" s="21" t="s">
        <v>274</v>
      </c>
      <c r="C129" s="21">
        <v>0</v>
      </c>
      <c r="D129" s="21" t="s">
        <v>48</v>
      </c>
      <c r="E129" s="21" t="s">
        <v>33</v>
      </c>
      <c r="F129" s="22">
        <v>280</v>
      </c>
      <c r="G129" s="21">
        <v>1111</v>
      </c>
      <c r="H129" s="21">
        <v>709120000</v>
      </c>
      <c r="I129" s="21">
        <v>0</v>
      </c>
      <c r="J129" s="23" t="s">
        <v>49</v>
      </c>
      <c r="K129" s="24">
        <v>44549977151</v>
      </c>
      <c r="L129" s="24">
        <v>44549977151</v>
      </c>
      <c r="M129" s="24">
        <v>0</v>
      </c>
      <c r="N129" s="24">
        <f t="shared" si="29"/>
        <v>44549977151</v>
      </c>
      <c r="O129" s="24">
        <v>0</v>
      </c>
      <c r="P129" s="24">
        <v>24412076.469999999</v>
      </c>
      <c r="Q129" s="24">
        <v>0</v>
      </c>
      <c r="R129" s="24">
        <v>43501925501.110001</v>
      </c>
      <c r="S129" s="24">
        <v>43501925501.110001</v>
      </c>
      <c r="T129" s="24">
        <v>1023639573.42</v>
      </c>
      <c r="U129" s="24">
        <v>1023639573.42</v>
      </c>
      <c r="V129" s="24">
        <v>0</v>
      </c>
      <c r="W129" s="24">
        <f t="shared" si="30"/>
        <v>1023639573.4199982</v>
      </c>
      <c r="X129" s="25">
        <f t="shared" si="18"/>
        <v>0.97647469837441936</v>
      </c>
      <c r="Y129" s="25">
        <f t="shared" si="19"/>
        <v>0.97647469837441936</v>
      </c>
      <c r="Z129" s="25">
        <f t="shared" si="20"/>
        <v>5.4797057217911567E-4</v>
      </c>
      <c r="AA129" s="25">
        <f t="shared" si="21"/>
        <v>0.9770226689465985</v>
      </c>
    </row>
    <row r="130" spans="1:27" ht="16" customHeight="1" outlineLevel="2" x14ac:dyDescent="0.35">
      <c r="A130" s="21" t="s">
        <v>374</v>
      </c>
      <c r="B130" s="21" t="s">
        <v>279</v>
      </c>
      <c r="C130" s="21">
        <v>0</v>
      </c>
      <c r="D130" s="21" t="s">
        <v>48</v>
      </c>
      <c r="E130" s="21" t="s">
        <v>33</v>
      </c>
      <c r="F130" s="22">
        <v>280</v>
      </c>
      <c r="G130" s="21">
        <v>1111</v>
      </c>
      <c r="H130" s="21">
        <v>709210000</v>
      </c>
      <c r="I130" s="21">
        <v>0</v>
      </c>
      <c r="J130" s="23" t="s">
        <v>49</v>
      </c>
      <c r="K130" s="24">
        <v>21800890771</v>
      </c>
      <c r="L130" s="24">
        <v>21800890771</v>
      </c>
      <c r="M130" s="24">
        <v>0</v>
      </c>
      <c r="N130" s="24">
        <f t="shared" si="29"/>
        <v>21800890771</v>
      </c>
      <c r="O130" s="24">
        <v>0</v>
      </c>
      <c r="P130" s="24">
        <v>13755165.710000001</v>
      </c>
      <c r="Q130" s="24">
        <v>0</v>
      </c>
      <c r="R130" s="24">
        <v>21535446124.57</v>
      </c>
      <c r="S130" s="24">
        <v>21535446124.57</v>
      </c>
      <c r="T130" s="24">
        <v>251689480.72</v>
      </c>
      <c r="U130" s="24">
        <v>251689480.72</v>
      </c>
      <c r="V130" s="24">
        <v>0</v>
      </c>
      <c r="W130" s="24">
        <f t="shared" si="30"/>
        <v>251689480.72000122</v>
      </c>
      <c r="X130" s="25">
        <f t="shared" si="18"/>
        <v>0.9878241375906025</v>
      </c>
      <c r="Y130" s="25">
        <f t="shared" si="19"/>
        <v>0.9878241375906025</v>
      </c>
      <c r="Z130" s="25">
        <f t="shared" si="20"/>
        <v>6.3094512304503678E-4</v>
      </c>
      <c r="AA130" s="25">
        <f t="shared" si="21"/>
        <v>0.98845508271364757</v>
      </c>
    </row>
    <row r="131" spans="1:27" ht="16" customHeight="1" outlineLevel="2" x14ac:dyDescent="0.35">
      <c r="A131" s="21" t="s">
        <v>374</v>
      </c>
      <c r="B131" s="21" t="s">
        <v>317</v>
      </c>
      <c r="C131" s="21">
        <v>0</v>
      </c>
      <c r="D131" s="21" t="s">
        <v>48</v>
      </c>
      <c r="E131" s="21" t="s">
        <v>33</v>
      </c>
      <c r="F131" s="22">
        <v>280</v>
      </c>
      <c r="G131" s="21">
        <v>1111</v>
      </c>
      <c r="H131" s="21">
        <v>709300000</v>
      </c>
      <c r="I131" s="21">
        <v>0</v>
      </c>
      <c r="J131" s="23" t="s">
        <v>49</v>
      </c>
      <c r="K131" s="24">
        <v>13367293201</v>
      </c>
      <c r="L131" s="24">
        <v>13367293201</v>
      </c>
      <c r="M131" s="24">
        <v>0</v>
      </c>
      <c r="N131" s="24">
        <f t="shared" si="29"/>
        <v>13367293201</v>
      </c>
      <c r="O131" s="24">
        <v>0</v>
      </c>
      <c r="P131" s="24">
        <v>6552806.0599999996</v>
      </c>
      <c r="Q131" s="24">
        <v>0</v>
      </c>
      <c r="R131" s="24">
        <v>13152785110.65</v>
      </c>
      <c r="S131" s="24">
        <v>13152785110.65</v>
      </c>
      <c r="T131" s="24">
        <v>207955284.28999999</v>
      </c>
      <c r="U131" s="24">
        <v>207955284.28999999</v>
      </c>
      <c r="V131" s="24">
        <v>0</v>
      </c>
      <c r="W131" s="24">
        <f t="shared" si="30"/>
        <v>207955284.29000092</v>
      </c>
      <c r="X131" s="25">
        <f t="shared" si="18"/>
        <v>0.98395276537108101</v>
      </c>
      <c r="Y131" s="25">
        <f t="shared" si="19"/>
        <v>0.98395276537108101</v>
      </c>
      <c r="Z131" s="25">
        <f t="shared" si="20"/>
        <v>4.9021188968233209E-4</v>
      </c>
      <c r="AA131" s="25">
        <f t="shared" si="21"/>
        <v>0.98444297726076335</v>
      </c>
    </row>
    <row r="132" spans="1:27" ht="16" customHeight="1" outlineLevel="2" x14ac:dyDescent="0.35">
      <c r="A132" s="21" t="s">
        <v>374</v>
      </c>
      <c r="B132" s="21" t="s">
        <v>441</v>
      </c>
      <c r="C132" s="21">
        <v>0</v>
      </c>
      <c r="D132" s="21" t="s">
        <v>48</v>
      </c>
      <c r="E132" s="21" t="s">
        <v>33</v>
      </c>
      <c r="F132" s="22">
        <v>280</v>
      </c>
      <c r="G132" s="21">
        <v>1111</v>
      </c>
      <c r="H132" s="21">
        <v>709500000</v>
      </c>
      <c r="I132" s="21">
        <v>0</v>
      </c>
      <c r="J132" s="23" t="s">
        <v>49</v>
      </c>
      <c r="K132" s="24">
        <v>9829148031</v>
      </c>
      <c r="L132" s="24">
        <v>9829148031</v>
      </c>
      <c r="M132" s="24">
        <v>0</v>
      </c>
      <c r="N132" s="24">
        <f t="shared" si="29"/>
        <v>9829148031</v>
      </c>
      <c r="O132" s="24">
        <v>0</v>
      </c>
      <c r="P132" s="24">
        <v>2152164.85</v>
      </c>
      <c r="Q132" s="24">
        <v>0</v>
      </c>
      <c r="R132" s="24">
        <v>9621847919.3400002</v>
      </c>
      <c r="S132" s="24">
        <v>9621847919.3400002</v>
      </c>
      <c r="T132" s="24">
        <v>205147946.81</v>
      </c>
      <c r="U132" s="24">
        <v>205147946.81</v>
      </c>
      <c r="V132" s="24">
        <v>0</v>
      </c>
      <c r="W132" s="24">
        <f t="shared" si="30"/>
        <v>205147946.80999947</v>
      </c>
      <c r="X132" s="25">
        <f t="shared" si="18"/>
        <v>0.97890965615674941</v>
      </c>
      <c r="Y132" s="25">
        <f t="shared" si="19"/>
        <v>0.97890965615674941</v>
      </c>
      <c r="Z132" s="25">
        <f t="shared" si="20"/>
        <v>2.1895741555751528E-4</v>
      </c>
      <c r="AA132" s="25">
        <f t="shared" si="21"/>
        <v>0.97912861357230696</v>
      </c>
    </row>
    <row r="133" spans="1:27" ht="16" customHeight="1" outlineLevel="2" x14ac:dyDescent="0.35">
      <c r="A133" s="21" t="s">
        <v>374</v>
      </c>
      <c r="B133" s="21" t="s">
        <v>450</v>
      </c>
      <c r="C133" s="21">
        <v>0</v>
      </c>
      <c r="D133" s="21" t="s">
        <v>48</v>
      </c>
      <c r="E133" s="21" t="s">
        <v>33</v>
      </c>
      <c r="F133" s="22">
        <v>280</v>
      </c>
      <c r="G133" s="21">
        <v>1111</v>
      </c>
      <c r="H133" s="21">
        <v>709500000</v>
      </c>
      <c r="I133" s="21">
        <v>0</v>
      </c>
      <c r="J133" s="23" t="s">
        <v>49</v>
      </c>
      <c r="K133" s="24">
        <v>5872459060</v>
      </c>
      <c r="L133" s="24">
        <v>5872459060</v>
      </c>
      <c r="M133" s="24">
        <v>0</v>
      </c>
      <c r="N133" s="24">
        <f t="shared" si="29"/>
        <v>5872459060</v>
      </c>
      <c r="O133" s="24">
        <v>0</v>
      </c>
      <c r="P133" s="24">
        <v>3277457.54</v>
      </c>
      <c r="Q133" s="24">
        <v>0</v>
      </c>
      <c r="R133" s="24">
        <v>5714500800.29</v>
      </c>
      <c r="S133" s="24">
        <v>5714500800.29</v>
      </c>
      <c r="T133" s="24">
        <v>154680802.16999999</v>
      </c>
      <c r="U133" s="24">
        <v>154680802.16999999</v>
      </c>
      <c r="V133" s="24">
        <v>0</v>
      </c>
      <c r="W133" s="24">
        <f t="shared" si="30"/>
        <v>154680802.17000008</v>
      </c>
      <c r="X133" s="25">
        <f t="shared" si="18"/>
        <v>0.97310185424945306</v>
      </c>
      <c r="Y133" s="25">
        <f t="shared" si="19"/>
        <v>0.97310185424945306</v>
      </c>
      <c r="Z133" s="25">
        <f t="shared" si="20"/>
        <v>5.5810649448784753E-4</v>
      </c>
      <c r="AA133" s="25">
        <f t="shared" si="21"/>
        <v>0.9736599607439409</v>
      </c>
    </row>
    <row r="134" spans="1:27" ht="16" customHeight="1" outlineLevel="1" x14ac:dyDescent="0.35">
      <c r="A134" s="40"/>
      <c r="B134" s="40"/>
      <c r="C134" s="40"/>
      <c r="D134" s="40" t="s">
        <v>485</v>
      </c>
      <c r="E134" s="40"/>
      <c r="F134" s="41"/>
      <c r="G134" s="40"/>
      <c r="H134" s="40"/>
      <c r="I134" s="40"/>
      <c r="J134" s="42"/>
      <c r="K134" s="43">
        <f t="shared" ref="K134:W134" si="31">SUBTOTAL(9,K119:K133)</f>
        <v>100101245228</v>
      </c>
      <c r="L134" s="43">
        <f t="shared" si="31"/>
        <v>99936745228</v>
      </c>
      <c r="M134" s="43">
        <f t="shared" si="31"/>
        <v>0</v>
      </c>
      <c r="N134" s="43">
        <f t="shared" si="31"/>
        <v>99936745228</v>
      </c>
      <c r="O134" s="43">
        <f t="shared" si="31"/>
        <v>0</v>
      </c>
      <c r="P134" s="43">
        <f t="shared" si="31"/>
        <v>53097898.050000004</v>
      </c>
      <c r="Q134" s="43">
        <f t="shared" si="31"/>
        <v>0</v>
      </c>
      <c r="R134" s="43">
        <f t="shared" si="31"/>
        <v>97889469756.999985</v>
      </c>
      <c r="S134" s="43">
        <f t="shared" si="31"/>
        <v>97889469756.999985</v>
      </c>
      <c r="T134" s="43">
        <f t="shared" si="31"/>
        <v>1994177572.95</v>
      </c>
      <c r="U134" s="43">
        <f t="shared" si="31"/>
        <v>1994177572.95</v>
      </c>
      <c r="V134" s="43">
        <f t="shared" si="31"/>
        <v>0</v>
      </c>
      <c r="W134" s="43">
        <f t="shared" si="31"/>
        <v>1994177572.9499998</v>
      </c>
      <c r="X134" s="44">
        <f t="shared" si="18"/>
        <v>0.97951428709901178</v>
      </c>
      <c r="Y134" s="44">
        <f t="shared" si="19"/>
        <v>0.97951428709901178</v>
      </c>
      <c r="Z134" s="44">
        <f t="shared" si="20"/>
        <v>5.3131506263146922E-4</v>
      </c>
      <c r="AA134" s="44">
        <f t="shared" si="21"/>
        <v>0.98004560216164327</v>
      </c>
    </row>
    <row r="135" spans="1:27" ht="16" customHeight="1" outlineLevel="2" x14ac:dyDescent="0.35">
      <c r="A135" s="21" t="s">
        <v>30</v>
      </c>
      <c r="B135" s="21" t="s">
        <v>31</v>
      </c>
      <c r="C135" s="21">
        <v>0</v>
      </c>
      <c r="D135" s="21" t="s">
        <v>50</v>
      </c>
      <c r="E135" s="21" t="s">
        <v>33</v>
      </c>
      <c r="F135" s="22" t="s">
        <v>34</v>
      </c>
      <c r="G135" s="21">
        <v>1111</v>
      </c>
      <c r="H135" s="21">
        <v>709800000</v>
      </c>
      <c r="I135" s="21">
        <v>0</v>
      </c>
      <c r="J135" s="23" t="s">
        <v>51</v>
      </c>
      <c r="K135" s="24">
        <v>345503516</v>
      </c>
      <c r="L135" s="24">
        <v>345503516</v>
      </c>
      <c r="M135" s="24">
        <v>0</v>
      </c>
      <c r="N135" s="24">
        <f t="shared" ref="N135:N149" si="32">$L135</f>
        <v>345503516</v>
      </c>
      <c r="O135" s="24">
        <v>0</v>
      </c>
      <c r="P135" s="24">
        <v>0</v>
      </c>
      <c r="Q135" s="24">
        <v>0</v>
      </c>
      <c r="R135" s="24">
        <v>117064713.26000001</v>
      </c>
      <c r="S135" s="24">
        <v>117064713.26000001</v>
      </c>
      <c r="T135" s="24">
        <v>228438802.74000001</v>
      </c>
      <c r="U135" s="24">
        <v>228438802.74000001</v>
      </c>
      <c r="V135" s="24">
        <v>0</v>
      </c>
      <c r="W135" s="24">
        <f t="shared" ref="W135:W149" si="33">$N135-($O135+$P135+$Q135+$R135+$V135)</f>
        <v>228438802.74000001</v>
      </c>
      <c r="X135" s="25">
        <f t="shared" si="18"/>
        <v>0.33882350783370901</v>
      </c>
      <c r="Y135" s="25">
        <f t="shared" si="19"/>
        <v>0.33882350783370901</v>
      </c>
      <c r="Z135" s="25">
        <f t="shared" si="20"/>
        <v>0</v>
      </c>
      <c r="AA135" s="25">
        <f t="shared" si="21"/>
        <v>0.33882350783370901</v>
      </c>
    </row>
    <row r="136" spans="1:27" ht="16" customHeight="1" outlineLevel="2" x14ac:dyDescent="0.35">
      <c r="A136" s="21" t="s">
        <v>189</v>
      </c>
      <c r="B136" s="21" t="s">
        <v>31</v>
      </c>
      <c r="C136" s="21">
        <v>0</v>
      </c>
      <c r="D136" s="21" t="s">
        <v>50</v>
      </c>
      <c r="E136" s="21" t="s">
        <v>33</v>
      </c>
      <c r="F136" s="22" t="s">
        <v>34</v>
      </c>
      <c r="G136" s="21">
        <v>1111</v>
      </c>
      <c r="H136" s="21">
        <v>709800000</v>
      </c>
      <c r="I136" s="21">
        <v>0</v>
      </c>
      <c r="J136" s="23" t="s">
        <v>51</v>
      </c>
      <c r="K136" s="24">
        <v>343262319</v>
      </c>
      <c r="L136" s="24">
        <v>343262319</v>
      </c>
      <c r="M136" s="24">
        <v>0</v>
      </c>
      <c r="N136" s="24">
        <f t="shared" si="32"/>
        <v>343262319</v>
      </c>
      <c r="O136" s="24">
        <v>0</v>
      </c>
      <c r="P136" s="24">
        <v>0</v>
      </c>
      <c r="Q136" s="24">
        <v>0</v>
      </c>
      <c r="R136" s="24">
        <v>130978519.58</v>
      </c>
      <c r="S136" s="24">
        <v>130978519.58</v>
      </c>
      <c r="T136" s="24">
        <v>212283799.41999999</v>
      </c>
      <c r="U136" s="24">
        <v>212283799.41999999</v>
      </c>
      <c r="V136" s="24">
        <v>0</v>
      </c>
      <c r="W136" s="24">
        <f t="shared" si="33"/>
        <v>212283799.42000002</v>
      </c>
      <c r="X136" s="25">
        <f t="shared" si="18"/>
        <v>0.38156975680164884</v>
      </c>
      <c r="Y136" s="25">
        <f t="shared" si="19"/>
        <v>0.38156975680164884</v>
      </c>
      <c r="Z136" s="25">
        <f t="shared" si="20"/>
        <v>0</v>
      </c>
      <c r="AA136" s="25">
        <f t="shared" si="21"/>
        <v>0.38156975680164884</v>
      </c>
    </row>
    <row r="137" spans="1:27" ht="16" customHeight="1" outlineLevel="2" x14ac:dyDescent="0.35">
      <c r="A137" s="21" t="s">
        <v>273</v>
      </c>
      <c r="B137" s="21" t="s">
        <v>274</v>
      </c>
      <c r="C137" s="21">
        <v>0</v>
      </c>
      <c r="D137" s="21" t="s">
        <v>50</v>
      </c>
      <c r="E137" s="21" t="s">
        <v>33</v>
      </c>
      <c r="F137" s="22" t="s">
        <v>34</v>
      </c>
      <c r="G137" s="21">
        <v>1111</v>
      </c>
      <c r="H137" s="21">
        <v>709800000</v>
      </c>
      <c r="I137" s="21">
        <v>0</v>
      </c>
      <c r="J137" s="23" t="s">
        <v>51</v>
      </c>
      <c r="K137" s="24">
        <v>26240660</v>
      </c>
      <c r="L137" s="24">
        <v>26240660</v>
      </c>
      <c r="M137" s="24">
        <v>0</v>
      </c>
      <c r="N137" s="24">
        <f t="shared" si="32"/>
        <v>26240660</v>
      </c>
      <c r="O137" s="24">
        <v>0</v>
      </c>
      <c r="P137" s="24">
        <v>0</v>
      </c>
      <c r="Q137" s="24">
        <v>0</v>
      </c>
      <c r="R137" s="24">
        <v>11965156.960000001</v>
      </c>
      <c r="S137" s="24">
        <v>11965156.960000001</v>
      </c>
      <c r="T137" s="24">
        <v>14275503.039999999</v>
      </c>
      <c r="U137" s="24">
        <v>14275503.039999999</v>
      </c>
      <c r="V137" s="24">
        <v>0</v>
      </c>
      <c r="W137" s="24">
        <f t="shared" si="33"/>
        <v>14275503.039999999</v>
      </c>
      <c r="X137" s="25">
        <f t="shared" si="18"/>
        <v>0.45597774446222011</v>
      </c>
      <c r="Y137" s="25">
        <f t="shared" si="19"/>
        <v>0.45597774446222011</v>
      </c>
      <c r="Z137" s="25">
        <f t="shared" si="20"/>
        <v>0</v>
      </c>
      <c r="AA137" s="25">
        <f t="shared" si="21"/>
        <v>0.45597774446222011</v>
      </c>
    </row>
    <row r="138" spans="1:27" ht="16" customHeight="1" outlineLevel="2" x14ac:dyDescent="0.35">
      <c r="A138" s="21" t="s">
        <v>273</v>
      </c>
      <c r="B138" s="21" t="s">
        <v>279</v>
      </c>
      <c r="C138" s="21">
        <v>0</v>
      </c>
      <c r="D138" s="21" t="s">
        <v>50</v>
      </c>
      <c r="E138" s="21" t="s">
        <v>33</v>
      </c>
      <c r="F138" s="22" t="s">
        <v>34</v>
      </c>
      <c r="G138" s="21">
        <v>1111</v>
      </c>
      <c r="H138" s="21">
        <v>709800000</v>
      </c>
      <c r="I138" s="21">
        <v>0</v>
      </c>
      <c r="J138" s="23" t="s">
        <v>51</v>
      </c>
      <c r="K138" s="24">
        <v>615791810</v>
      </c>
      <c r="L138" s="24">
        <v>615791810</v>
      </c>
      <c r="M138" s="24">
        <v>0</v>
      </c>
      <c r="N138" s="24">
        <f t="shared" si="32"/>
        <v>615791810</v>
      </c>
      <c r="O138" s="24">
        <v>0</v>
      </c>
      <c r="P138" s="24">
        <v>0</v>
      </c>
      <c r="Q138" s="24">
        <v>0</v>
      </c>
      <c r="R138" s="24">
        <v>236236622.12</v>
      </c>
      <c r="S138" s="24">
        <v>236236622.12</v>
      </c>
      <c r="T138" s="24">
        <v>379555187.88</v>
      </c>
      <c r="U138" s="24">
        <v>379555187.88</v>
      </c>
      <c r="V138" s="24">
        <v>0</v>
      </c>
      <c r="W138" s="24">
        <f t="shared" si="33"/>
        <v>379555187.88</v>
      </c>
      <c r="X138" s="25">
        <f t="shared" si="18"/>
        <v>0.38363066589014883</v>
      </c>
      <c r="Y138" s="25">
        <f t="shared" si="19"/>
        <v>0.38363066589014883</v>
      </c>
      <c r="Z138" s="25">
        <f t="shared" si="20"/>
        <v>0</v>
      </c>
      <c r="AA138" s="25">
        <f t="shared" si="21"/>
        <v>0.38363066589014883</v>
      </c>
    </row>
    <row r="139" spans="1:27" ht="16" customHeight="1" outlineLevel="2" x14ac:dyDescent="0.35">
      <c r="A139" s="21" t="s">
        <v>273</v>
      </c>
      <c r="B139" s="21" t="s">
        <v>317</v>
      </c>
      <c r="C139" s="21">
        <v>0</v>
      </c>
      <c r="D139" s="21" t="s">
        <v>50</v>
      </c>
      <c r="E139" s="21" t="s">
        <v>33</v>
      </c>
      <c r="F139" s="22" t="s">
        <v>34</v>
      </c>
      <c r="G139" s="21">
        <v>1111</v>
      </c>
      <c r="H139" s="21">
        <v>709800000</v>
      </c>
      <c r="I139" s="21">
        <v>0</v>
      </c>
      <c r="J139" s="23" t="s">
        <v>51</v>
      </c>
      <c r="K139" s="24">
        <v>117939064</v>
      </c>
      <c r="L139" s="24">
        <v>117939064</v>
      </c>
      <c r="M139" s="24">
        <v>0</v>
      </c>
      <c r="N139" s="24">
        <f t="shared" si="32"/>
        <v>117939064</v>
      </c>
      <c r="O139" s="24">
        <v>0</v>
      </c>
      <c r="P139" s="24">
        <v>0</v>
      </c>
      <c r="Q139" s="24">
        <v>0</v>
      </c>
      <c r="R139" s="24">
        <v>44860784.899999999</v>
      </c>
      <c r="S139" s="24">
        <v>44860784.899999999</v>
      </c>
      <c r="T139" s="24">
        <v>73078279.099999994</v>
      </c>
      <c r="U139" s="24">
        <v>73078279.099999994</v>
      </c>
      <c r="V139" s="24">
        <v>0</v>
      </c>
      <c r="W139" s="24">
        <f t="shared" si="33"/>
        <v>73078279.099999994</v>
      </c>
      <c r="X139" s="25">
        <f t="shared" si="18"/>
        <v>0.38037257019438442</v>
      </c>
      <c r="Y139" s="25">
        <f t="shared" si="19"/>
        <v>0.38037257019438442</v>
      </c>
      <c r="Z139" s="25">
        <f t="shared" si="20"/>
        <v>0</v>
      </c>
      <c r="AA139" s="25">
        <f t="shared" si="21"/>
        <v>0.38037257019438442</v>
      </c>
    </row>
    <row r="140" spans="1:27" ht="16" customHeight="1" outlineLevel="2" x14ac:dyDescent="0.35">
      <c r="A140" s="21" t="s">
        <v>323</v>
      </c>
      <c r="B140" s="21" t="s">
        <v>31</v>
      </c>
      <c r="C140" s="21">
        <v>0</v>
      </c>
      <c r="D140" s="21" t="s">
        <v>50</v>
      </c>
      <c r="E140" s="21" t="s">
        <v>33</v>
      </c>
      <c r="F140" s="22" t="s">
        <v>34</v>
      </c>
      <c r="G140" s="21">
        <v>1111</v>
      </c>
      <c r="H140" s="21">
        <v>709800000</v>
      </c>
      <c r="I140" s="21">
        <v>0</v>
      </c>
      <c r="J140" s="23" t="s">
        <v>51</v>
      </c>
      <c r="K140" s="24">
        <v>57050070</v>
      </c>
      <c r="L140" s="24">
        <v>57050070</v>
      </c>
      <c r="M140" s="24">
        <v>0</v>
      </c>
      <c r="N140" s="24">
        <f t="shared" si="32"/>
        <v>57050070</v>
      </c>
      <c r="O140" s="24">
        <v>0</v>
      </c>
      <c r="P140" s="24">
        <v>0</v>
      </c>
      <c r="Q140" s="24">
        <v>0</v>
      </c>
      <c r="R140" s="24">
        <v>20376049.149999999</v>
      </c>
      <c r="S140" s="24">
        <v>20376049.149999999</v>
      </c>
      <c r="T140" s="24">
        <v>36674020.850000001</v>
      </c>
      <c r="U140" s="24">
        <v>36674020.850000001</v>
      </c>
      <c r="V140" s="24">
        <v>0</v>
      </c>
      <c r="W140" s="24">
        <f t="shared" si="33"/>
        <v>36674020.850000001</v>
      </c>
      <c r="X140" s="25">
        <f t="shared" si="18"/>
        <v>0.35716080891749996</v>
      </c>
      <c r="Y140" s="25">
        <f t="shared" si="19"/>
        <v>0.35716080891749996</v>
      </c>
      <c r="Z140" s="25">
        <f t="shared" si="20"/>
        <v>0</v>
      </c>
      <c r="AA140" s="25">
        <f t="shared" si="21"/>
        <v>0.35716080891749996</v>
      </c>
    </row>
    <row r="141" spans="1:27" ht="16" customHeight="1" outlineLevel="2" x14ac:dyDescent="0.35">
      <c r="A141" s="21" t="s">
        <v>330</v>
      </c>
      <c r="B141" s="21" t="s">
        <v>31</v>
      </c>
      <c r="C141" s="21">
        <v>0</v>
      </c>
      <c r="D141" s="21" t="s">
        <v>50</v>
      </c>
      <c r="E141" s="21" t="s">
        <v>33</v>
      </c>
      <c r="F141" s="22" t="s">
        <v>34</v>
      </c>
      <c r="G141" s="21">
        <v>1111</v>
      </c>
      <c r="H141" s="21">
        <v>709800000</v>
      </c>
      <c r="I141" s="21">
        <v>0</v>
      </c>
      <c r="J141" s="23" t="s">
        <v>51</v>
      </c>
      <c r="K141" s="24">
        <v>448336196</v>
      </c>
      <c r="L141" s="24">
        <v>448336196</v>
      </c>
      <c r="M141" s="24">
        <v>0</v>
      </c>
      <c r="N141" s="24">
        <f t="shared" si="32"/>
        <v>448336196</v>
      </c>
      <c r="O141" s="24">
        <v>0</v>
      </c>
      <c r="P141" s="24">
        <v>0</v>
      </c>
      <c r="Q141" s="24">
        <v>0</v>
      </c>
      <c r="R141" s="24">
        <v>180032688.38999999</v>
      </c>
      <c r="S141" s="24">
        <v>180032688.38999999</v>
      </c>
      <c r="T141" s="24">
        <v>268303507.61000001</v>
      </c>
      <c r="U141" s="24">
        <v>268303507.61000001</v>
      </c>
      <c r="V141" s="24">
        <v>0</v>
      </c>
      <c r="W141" s="24">
        <f t="shared" si="33"/>
        <v>268303507.61000001</v>
      </c>
      <c r="X141" s="25">
        <f t="shared" si="18"/>
        <v>0.40155733575881075</v>
      </c>
      <c r="Y141" s="25">
        <f t="shared" si="19"/>
        <v>0.40155733575881075</v>
      </c>
      <c r="Z141" s="25">
        <f t="shared" si="20"/>
        <v>0</v>
      </c>
      <c r="AA141" s="25">
        <f t="shared" si="21"/>
        <v>0.40155733575881075</v>
      </c>
    </row>
    <row r="142" spans="1:27" ht="16" customHeight="1" outlineLevel="2" x14ac:dyDescent="0.35">
      <c r="A142" s="21" t="s">
        <v>335</v>
      </c>
      <c r="B142" s="21" t="s">
        <v>31</v>
      </c>
      <c r="C142" s="21">
        <v>0</v>
      </c>
      <c r="D142" s="21" t="s">
        <v>50</v>
      </c>
      <c r="E142" s="21" t="s">
        <v>33</v>
      </c>
      <c r="F142" s="22" t="s">
        <v>34</v>
      </c>
      <c r="G142" s="21">
        <v>1111</v>
      </c>
      <c r="H142" s="21">
        <v>709800000</v>
      </c>
      <c r="I142" s="21">
        <v>0</v>
      </c>
      <c r="J142" s="23" t="s">
        <v>51</v>
      </c>
      <c r="K142" s="24">
        <v>133285001</v>
      </c>
      <c r="L142" s="24">
        <v>133285001</v>
      </c>
      <c r="M142" s="24">
        <v>0</v>
      </c>
      <c r="N142" s="24">
        <f t="shared" si="32"/>
        <v>133285001</v>
      </c>
      <c r="O142" s="24">
        <v>0</v>
      </c>
      <c r="P142" s="24">
        <v>0</v>
      </c>
      <c r="Q142" s="24">
        <v>0</v>
      </c>
      <c r="R142" s="24">
        <v>53632394.909999996</v>
      </c>
      <c r="S142" s="24">
        <v>53632394.909999996</v>
      </c>
      <c r="T142" s="24">
        <v>79652606.090000004</v>
      </c>
      <c r="U142" s="24">
        <v>79652606.090000004</v>
      </c>
      <c r="V142" s="24">
        <v>0</v>
      </c>
      <c r="W142" s="24">
        <f t="shared" si="33"/>
        <v>79652606.090000004</v>
      </c>
      <c r="X142" s="25">
        <f t="shared" ref="X142:X205" si="34">IFERROR(($R142/$L142),0)</f>
        <v>0.40238882475605786</v>
      </c>
      <c r="Y142" s="25">
        <f t="shared" ref="Y142:Y205" si="35">IFERROR(($R142/$N142),0)</f>
        <v>0.40238882475605786</v>
      </c>
      <c r="Z142" s="25">
        <f t="shared" ref="Z142:Z205" si="36">IFERROR((($O142+$P142+$Q142)/$N142),0)</f>
        <v>0</v>
      </c>
      <c r="AA142" s="25">
        <f t="shared" ref="AA142:AA205" si="37">$Y142+$Z142</f>
        <v>0.40238882475605786</v>
      </c>
    </row>
    <row r="143" spans="1:27" ht="16" customHeight="1" outlineLevel="2" x14ac:dyDescent="0.35">
      <c r="A143" s="21" t="s">
        <v>337</v>
      </c>
      <c r="B143" s="21" t="s">
        <v>31</v>
      </c>
      <c r="C143" s="21">
        <v>0</v>
      </c>
      <c r="D143" s="21" t="s">
        <v>50</v>
      </c>
      <c r="E143" s="21" t="s">
        <v>33</v>
      </c>
      <c r="F143" s="22" t="s">
        <v>34</v>
      </c>
      <c r="G143" s="21">
        <v>1111</v>
      </c>
      <c r="H143" s="21">
        <v>709800000</v>
      </c>
      <c r="I143" s="21">
        <v>0</v>
      </c>
      <c r="J143" s="23" t="s">
        <v>51</v>
      </c>
      <c r="K143" s="24">
        <v>2756075828</v>
      </c>
      <c r="L143" s="24">
        <v>2735075828</v>
      </c>
      <c r="M143" s="24">
        <v>0</v>
      </c>
      <c r="N143" s="24">
        <f t="shared" si="32"/>
        <v>2735075828</v>
      </c>
      <c r="O143" s="24">
        <v>0</v>
      </c>
      <c r="P143" s="24">
        <v>0</v>
      </c>
      <c r="Q143" s="24">
        <v>0</v>
      </c>
      <c r="R143" s="24">
        <v>994175482.48000002</v>
      </c>
      <c r="S143" s="24">
        <v>994175482.48000002</v>
      </c>
      <c r="T143" s="24">
        <v>1740900345.52</v>
      </c>
      <c r="U143" s="24">
        <v>1740900345.52</v>
      </c>
      <c r="V143" s="24">
        <v>0</v>
      </c>
      <c r="W143" s="24">
        <f t="shared" si="33"/>
        <v>1740900345.52</v>
      </c>
      <c r="X143" s="25">
        <f t="shared" si="34"/>
        <v>0.36349101268134931</v>
      </c>
      <c r="Y143" s="25">
        <f t="shared" si="35"/>
        <v>0.36349101268134931</v>
      </c>
      <c r="Z143" s="25">
        <f t="shared" si="36"/>
        <v>0</v>
      </c>
      <c r="AA143" s="25">
        <f t="shared" si="37"/>
        <v>0.36349101268134931</v>
      </c>
    </row>
    <row r="144" spans="1:27" ht="16" customHeight="1" outlineLevel="2" x14ac:dyDescent="0.35">
      <c r="A144" s="21" t="s">
        <v>346</v>
      </c>
      <c r="B144" s="21" t="s">
        <v>31</v>
      </c>
      <c r="C144" s="21">
        <v>0</v>
      </c>
      <c r="D144" s="21" t="s">
        <v>50</v>
      </c>
      <c r="E144" s="21" t="s">
        <v>33</v>
      </c>
      <c r="F144" s="22" t="s">
        <v>34</v>
      </c>
      <c r="G144" s="21">
        <v>1111</v>
      </c>
      <c r="H144" s="21">
        <v>709600000</v>
      </c>
      <c r="I144" s="21">
        <v>0</v>
      </c>
      <c r="J144" s="23" t="s">
        <v>51</v>
      </c>
      <c r="K144" s="24">
        <v>44811270</v>
      </c>
      <c r="L144" s="24">
        <v>44811270</v>
      </c>
      <c r="M144" s="24">
        <v>0</v>
      </c>
      <c r="N144" s="24">
        <f t="shared" si="32"/>
        <v>44811270</v>
      </c>
      <c r="O144" s="24">
        <v>0</v>
      </c>
      <c r="P144" s="24">
        <v>0</v>
      </c>
      <c r="Q144" s="24">
        <v>0</v>
      </c>
      <c r="R144" s="24">
        <v>16992503.949999999</v>
      </c>
      <c r="S144" s="24">
        <v>16992503.949999999</v>
      </c>
      <c r="T144" s="24">
        <v>27818766.050000001</v>
      </c>
      <c r="U144" s="24">
        <v>27818766.050000001</v>
      </c>
      <c r="V144" s="24">
        <v>0</v>
      </c>
      <c r="W144" s="24">
        <f t="shared" si="33"/>
        <v>27818766.050000001</v>
      </c>
      <c r="X144" s="25">
        <f t="shared" si="34"/>
        <v>0.37920157027462065</v>
      </c>
      <c r="Y144" s="25">
        <f t="shared" si="35"/>
        <v>0.37920157027462065</v>
      </c>
      <c r="Z144" s="25">
        <f t="shared" si="36"/>
        <v>0</v>
      </c>
      <c r="AA144" s="25">
        <f t="shared" si="37"/>
        <v>0.37920157027462065</v>
      </c>
    </row>
    <row r="145" spans="1:27" ht="16" customHeight="1" outlineLevel="2" x14ac:dyDescent="0.35">
      <c r="A145" s="21" t="s">
        <v>374</v>
      </c>
      <c r="B145" s="21" t="s">
        <v>274</v>
      </c>
      <c r="C145" s="21">
        <v>0</v>
      </c>
      <c r="D145" s="21" t="s">
        <v>50</v>
      </c>
      <c r="E145" s="21" t="s">
        <v>33</v>
      </c>
      <c r="F145" s="22">
        <v>280</v>
      </c>
      <c r="G145" s="21">
        <v>1111</v>
      </c>
      <c r="H145" s="21">
        <v>709120000</v>
      </c>
      <c r="I145" s="21">
        <v>0</v>
      </c>
      <c r="J145" s="23" t="s">
        <v>51</v>
      </c>
      <c r="K145" s="24">
        <v>140394891552</v>
      </c>
      <c r="L145" s="24">
        <v>140394891552</v>
      </c>
      <c r="M145" s="24">
        <v>0</v>
      </c>
      <c r="N145" s="24">
        <f t="shared" si="32"/>
        <v>140394891552</v>
      </c>
      <c r="O145" s="24">
        <v>0</v>
      </c>
      <c r="P145" s="24">
        <v>0</v>
      </c>
      <c r="Q145" s="24">
        <v>0</v>
      </c>
      <c r="R145" s="24">
        <v>58308733155.019997</v>
      </c>
      <c r="S145" s="24">
        <v>58308733155.019997</v>
      </c>
      <c r="T145" s="24">
        <v>82086158396.979996</v>
      </c>
      <c r="U145" s="24">
        <v>82086158396.979996</v>
      </c>
      <c r="V145" s="24">
        <v>0</v>
      </c>
      <c r="W145" s="24">
        <f t="shared" si="33"/>
        <v>82086158396.980011</v>
      </c>
      <c r="X145" s="25">
        <f t="shared" si="34"/>
        <v>0.41531947858247664</v>
      </c>
      <c r="Y145" s="25">
        <f t="shared" si="35"/>
        <v>0.41531947858247664</v>
      </c>
      <c r="Z145" s="25">
        <f t="shared" si="36"/>
        <v>0</v>
      </c>
      <c r="AA145" s="25">
        <f t="shared" si="37"/>
        <v>0.41531947858247664</v>
      </c>
    </row>
    <row r="146" spans="1:27" ht="16" customHeight="1" outlineLevel="2" x14ac:dyDescent="0.35">
      <c r="A146" s="21" t="s">
        <v>374</v>
      </c>
      <c r="B146" s="21" t="s">
        <v>279</v>
      </c>
      <c r="C146" s="21">
        <v>0</v>
      </c>
      <c r="D146" s="21" t="s">
        <v>50</v>
      </c>
      <c r="E146" s="21" t="s">
        <v>33</v>
      </c>
      <c r="F146" s="22">
        <v>280</v>
      </c>
      <c r="G146" s="21">
        <v>1111</v>
      </c>
      <c r="H146" s="21">
        <v>709210000</v>
      </c>
      <c r="I146" s="21">
        <v>0</v>
      </c>
      <c r="J146" s="23" t="s">
        <v>51</v>
      </c>
      <c r="K146" s="24">
        <v>50404321735</v>
      </c>
      <c r="L146" s="24">
        <v>50404321735</v>
      </c>
      <c r="M146" s="24">
        <v>0</v>
      </c>
      <c r="N146" s="24">
        <f t="shared" si="32"/>
        <v>50404321735</v>
      </c>
      <c r="O146" s="24">
        <v>0</v>
      </c>
      <c r="P146" s="24">
        <v>0</v>
      </c>
      <c r="Q146" s="24">
        <v>0</v>
      </c>
      <c r="R146" s="24">
        <v>21931658343.41</v>
      </c>
      <c r="S146" s="24">
        <v>21931658343.41</v>
      </c>
      <c r="T146" s="24">
        <v>28472663391.59</v>
      </c>
      <c r="U146" s="24">
        <v>28472663391.59</v>
      </c>
      <c r="V146" s="24">
        <v>0</v>
      </c>
      <c r="W146" s="24">
        <f t="shared" si="33"/>
        <v>28472663391.59</v>
      </c>
      <c r="X146" s="25">
        <f t="shared" si="34"/>
        <v>0.43511464073885131</v>
      </c>
      <c r="Y146" s="25">
        <f t="shared" si="35"/>
        <v>0.43511464073885131</v>
      </c>
      <c r="Z146" s="25">
        <f t="shared" si="36"/>
        <v>0</v>
      </c>
      <c r="AA146" s="25">
        <f t="shared" si="37"/>
        <v>0.43511464073885131</v>
      </c>
    </row>
    <row r="147" spans="1:27" ht="16" customHeight="1" outlineLevel="2" x14ac:dyDescent="0.35">
      <c r="A147" s="21" t="s">
        <v>374</v>
      </c>
      <c r="B147" s="21" t="s">
        <v>317</v>
      </c>
      <c r="C147" s="21">
        <v>0</v>
      </c>
      <c r="D147" s="21" t="s">
        <v>50</v>
      </c>
      <c r="E147" s="21" t="s">
        <v>33</v>
      </c>
      <c r="F147" s="22">
        <v>280</v>
      </c>
      <c r="G147" s="21">
        <v>1111</v>
      </c>
      <c r="H147" s="21">
        <v>709300000</v>
      </c>
      <c r="I147" s="21">
        <v>0</v>
      </c>
      <c r="J147" s="23" t="s">
        <v>51</v>
      </c>
      <c r="K147" s="24">
        <v>39419427030</v>
      </c>
      <c r="L147" s="24">
        <v>39419427030</v>
      </c>
      <c r="M147" s="24">
        <v>0</v>
      </c>
      <c r="N147" s="24">
        <f t="shared" si="32"/>
        <v>39419427030</v>
      </c>
      <c r="O147" s="24">
        <v>0</v>
      </c>
      <c r="P147" s="24">
        <v>0</v>
      </c>
      <c r="Q147" s="24">
        <v>0</v>
      </c>
      <c r="R147" s="24">
        <v>17783608095.389999</v>
      </c>
      <c r="S147" s="24">
        <v>17783608095.389999</v>
      </c>
      <c r="T147" s="24">
        <v>21635818934.610001</v>
      </c>
      <c r="U147" s="24">
        <v>21635818934.610001</v>
      </c>
      <c r="V147" s="24">
        <v>0</v>
      </c>
      <c r="W147" s="24">
        <f t="shared" si="33"/>
        <v>21635818934.610001</v>
      </c>
      <c r="X147" s="25">
        <f t="shared" si="34"/>
        <v>0.45113816803719281</v>
      </c>
      <c r="Y147" s="25">
        <f t="shared" si="35"/>
        <v>0.45113816803719281</v>
      </c>
      <c r="Z147" s="25">
        <f t="shared" si="36"/>
        <v>0</v>
      </c>
      <c r="AA147" s="25">
        <f t="shared" si="37"/>
        <v>0.45113816803719281</v>
      </c>
    </row>
    <row r="148" spans="1:27" ht="16" customHeight="1" outlineLevel="2" x14ac:dyDescent="0.35">
      <c r="A148" s="21" t="s">
        <v>374</v>
      </c>
      <c r="B148" s="21" t="s">
        <v>441</v>
      </c>
      <c r="C148" s="21">
        <v>0</v>
      </c>
      <c r="D148" s="21" t="s">
        <v>50</v>
      </c>
      <c r="E148" s="21" t="s">
        <v>33</v>
      </c>
      <c r="F148" s="22">
        <v>280</v>
      </c>
      <c r="G148" s="21">
        <v>1111</v>
      </c>
      <c r="H148" s="21">
        <v>709500000</v>
      </c>
      <c r="I148" s="21">
        <v>0</v>
      </c>
      <c r="J148" s="23" t="s">
        <v>51</v>
      </c>
      <c r="K148" s="24">
        <v>18889349756</v>
      </c>
      <c r="L148" s="24">
        <v>18889349756</v>
      </c>
      <c r="M148" s="24">
        <v>0</v>
      </c>
      <c r="N148" s="24">
        <f t="shared" si="32"/>
        <v>18889349756</v>
      </c>
      <c r="O148" s="24">
        <v>0</v>
      </c>
      <c r="P148" s="24">
        <v>0</v>
      </c>
      <c r="Q148" s="24">
        <v>0</v>
      </c>
      <c r="R148" s="24">
        <v>8280113440.8400002</v>
      </c>
      <c r="S148" s="24">
        <v>8280113440.8400002</v>
      </c>
      <c r="T148" s="24">
        <v>10609236315.16</v>
      </c>
      <c r="U148" s="24">
        <v>10609236315.16</v>
      </c>
      <c r="V148" s="24">
        <v>0</v>
      </c>
      <c r="W148" s="24">
        <f t="shared" si="33"/>
        <v>10609236315.16</v>
      </c>
      <c r="X148" s="25">
        <f t="shared" si="34"/>
        <v>0.43834825167604885</v>
      </c>
      <c r="Y148" s="25">
        <f t="shared" si="35"/>
        <v>0.43834825167604885</v>
      </c>
      <c r="Z148" s="25">
        <f t="shared" si="36"/>
        <v>0</v>
      </c>
      <c r="AA148" s="25">
        <f t="shared" si="37"/>
        <v>0.43834825167604885</v>
      </c>
    </row>
    <row r="149" spans="1:27" ht="16" customHeight="1" outlineLevel="2" x14ac:dyDescent="0.35">
      <c r="A149" s="21" t="s">
        <v>374</v>
      </c>
      <c r="B149" s="21" t="s">
        <v>450</v>
      </c>
      <c r="C149" s="21">
        <v>0</v>
      </c>
      <c r="D149" s="21" t="s">
        <v>50</v>
      </c>
      <c r="E149" s="21" t="s">
        <v>33</v>
      </c>
      <c r="F149" s="22">
        <v>280</v>
      </c>
      <c r="G149" s="21">
        <v>1111</v>
      </c>
      <c r="H149" s="21">
        <v>709500000</v>
      </c>
      <c r="I149" s="21">
        <v>0</v>
      </c>
      <c r="J149" s="23" t="s">
        <v>51</v>
      </c>
      <c r="K149" s="24">
        <v>13091657761</v>
      </c>
      <c r="L149" s="24">
        <v>13091657761</v>
      </c>
      <c r="M149" s="24">
        <v>0</v>
      </c>
      <c r="N149" s="24">
        <f t="shared" si="32"/>
        <v>13091657761</v>
      </c>
      <c r="O149" s="24">
        <v>0</v>
      </c>
      <c r="P149" s="24">
        <v>0</v>
      </c>
      <c r="Q149" s="24">
        <v>0</v>
      </c>
      <c r="R149" s="24">
        <v>5563366394.0500002</v>
      </c>
      <c r="S149" s="24">
        <v>5563366394.0500002</v>
      </c>
      <c r="T149" s="24">
        <v>7528291366.9499998</v>
      </c>
      <c r="U149" s="24">
        <v>7528291366.9499998</v>
      </c>
      <c r="V149" s="24">
        <v>0</v>
      </c>
      <c r="W149" s="24">
        <f t="shared" si="33"/>
        <v>7528291366.9499998</v>
      </c>
      <c r="X149" s="25">
        <f t="shared" si="34"/>
        <v>0.42495507411011368</v>
      </c>
      <c r="Y149" s="25">
        <f t="shared" si="35"/>
        <v>0.42495507411011368</v>
      </c>
      <c r="Z149" s="25">
        <f t="shared" si="36"/>
        <v>0</v>
      </c>
      <c r="AA149" s="25">
        <f t="shared" si="37"/>
        <v>0.42495507411011368</v>
      </c>
    </row>
    <row r="150" spans="1:27" ht="16" customHeight="1" outlineLevel="1" x14ac:dyDescent="0.35">
      <c r="A150" s="40"/>
      <c r="B150" s="40"/>
      <c r="C150" s="40"/>
      <c r="D150" s="40" t="s">
        <v>486</v>
      </c>
      <c r="E150" s="40"/>
      <c r="F150" s="41"/>
      <c r="G150" s="40"/>
      <c r="H150" s="40"/>
      <c r="I150" s="40"/>
      <c r="J150" s="42"/>
      <c r="K150" s="43">
        <f t="shared" ref="K150:W150" si="38">SUBTOTAL(9,K135:K149)</f>
        <v>267087943568</v>
      </c>
      <c r="L150" s="43">
        <f t="shared" si="38"/>
        <v>267066943568</v>
      </c>
      <c r="M150" s="43">
        <f t="shared" si="38"/>
        <v>0</v>
      </c>
      <c r="N150" s="43">
        <f t="shared" si="38"/>
        <v>267066943568</v>
      </c>
      <c r="O150" s="43">
        <f t="shared" si="38"/>
        <v>0</v>
      </c>
      <c r="P150" s="43">
        <f t="shared" si="38"/>
        <v>0</v>
      </c>
      <c r="Q150" s="43">
        <f t="shared" si="38"/>
        <v>0</v>
      </c>
      <c r="R150" s="43">
        <f t="shared" si="38"/>
        <v>113673794344.40999</v>
      </c>
      <c r="S150" s="43">
        <f t="shared" si="38"/>
        <v>113673794344.40999</v>
      </c>
      <c r="T150" s="43">
        <f t="shared" si="38"/>
        <v>153393149223.59</v>
      </c>
      <c r="U150" s="43">
        <f t="shared" si="38"/>
        <v>153393149223.59</v>
      </c>
      <c r="V150" s="43">
        <f t="shared" si="38"/>
        <v>0</v>
      </c>
      <c r="W150" s="43">
        <f t="shared" si="38"/>
        <v>153393149223.59003</v>
      </c>
      <c r="X150" s="44">
        <f t="shared" si="34"/>
        <v>0.42563783007261852</v>
      </c>
      <c r="Y150" s="44">
        <f t="shared" si="35"/>
        <v>0.42563783007261852</v>
      </c>
      <c r="Z150" s="44">
        <f t="shared" si="36"/>
        <v>0</v>
      </c>
      <c r="AA150" s="44">
        <f t="shared" si="37"/>
        <v>0.42563783007261852</v>
      </c>
    </row>
    <row r="151" spans="1:27" ht="16" customHeight="1" outlineLevel="2" x14ac:dyDescent="0.35">
      <c r="A151" s="21" t="s">
        <v>30</v>
      </c>
      <c r="B151" s="21" t="s">
        <v>31</v>
      </c>
      <c r="C151" s="21">
        <v>0</v>
      </c>
      <c r="D151" s="21" t="s">
        <v>52</v>
      </c>
      <c r="E151" s="21" t="s">
        <v>53</v>
      </c>
      <c r="F151" s="22" t="s">
        <v>34</v>
      </c>
      <c r="G151" s="21">
        <v>1112</v>
      </c>
      <c r="H151" s="21">
        <v>709800000</v>
      </c>
      <c r="I151" s="21">
        <v>0</v>
      </c>
      <c r="J151" s="23" t="s">
        <v>54</v>
      </c>
      <c r="K151" s="24">
        <v>691007210</v>
      </c>
      <c r="L151" s="24">
        <v>691007210</v>
      </c>
      <c r="M151" s="24">
        <v>0</v>
      </c>
      <c r="N151" s="24">
        <f t="shared" ref="N151:N165" si="39">$L151</f>
        <v>691007210</v>
      </c>
      <c r="O151" s="24">
        <v>0</v>
      </c>
      <c r="P151" s="24">
        <v>387226065</v>
      </c>
      <c r="Q151" s="24">
        <v>0</v>
      </c>
      <c r="R151" s="24">
        <v>303781145</v>
      </c>
      <c r="S151" s="24">
        <v>303781145</v>
      </c>
      <c r="T151" s="24">
        <v>0</v>
      </c>
      <c r="U151" s="24">
        <v>0</v>
      </c>
      <c r="V151" s="24">
        <v>0</v>
      </c>
      <c r="W151" s="24">
        <f t="shared" ref="W151:W165" si="40">$N151-($O151+$P151+$Q151+$R151+$V151)</f>
        <v>0</v>
      </c>
      <c r="X151" s="25">
        <f t="shared" si="34"/>
        <v>0.43962080366715711</v>
      </c>
      <c r="Y151" s="25">
        <f t="shared" si="35"/>
        <v>0.43962080366715711</v>
      </c>
      <c r="Z151" s="25">
        <f t="shared" si="36"/>
        <v>0.56037919633284294</v>
      </c>
      <c r="AA151" s="25">
        <f t="shared" si="37"/>
        <v>1</v>
      </c>
    </row>
    <row r="152" spans="1:27" ht="16" customHeight="1" outlineLevel="2" x14ac:dyDescent="0.35">
      <c r="A152" s="21" t="s">
        <v>189</v>
      </c>
      <c r="B152" s="21" t="s">
        <v>31</v>
      </c>
      <c r="C152" s="21">
        <v>0</v>
      </c>
      <c r="D152" s="21" t="s">
        <v>52</v>
      </c>
      <c r="E152" s="21" t="s">
        <v>53</v>
      </c>
      <c r="F152" s="22" t="s">
        <v>34</v>
      </c>
      <c r="G152" s="21">
        <v>1112</v>
      </c>
      <c r="H152" s="21">
        <v>709800000</v>
      </c>
      <c r="I152" s="21">
        <v>0</v>
      </c>
      <c r="J152" s="23" t="s">
        <v>54</v>
      </c>
      <c r="K152" s="24">
        <v>974673943</v>
      </c>
      <c r="L152" s="24">
        <v>974673943</v>
      </c>
      <c r="M152" s="24">
        <v>0</v>
      </c>
      <c r="N152" s="24">
        <f t="shared" si="39"/>
        <v>974673943</v>
      </c>
      <c r="O152" s="24">
        <v>0</v>
      </c>
      <c r="P152" s="24">
        <v>528651362</v>
      </c>
      <c r="Q152" s="24">
        <v>0</v>
      </c>
      <c r="R152" s="24">
        <v>446022581</v>
      </c>
      <c r="S152" s="24">
        <v>446022581</v>
      </c>
      <c r="T152" s="24">
        <v>0</v>
      </c>
      <c r="U152" s="24">
        <v>0</v>
      </c>
      <c r="V152" s="24">
        <v>0</v>
      </c>
      <c r="W152" s="24">
        <f t="shared" si="40"/>
        <v>0</v>
      </c>
      <c r="X152" s="25">
        <f t="shared" si="34"/>
        <v>0.45761209089797122</v>
      </c>
      <c r="Y152" s="25">
        <f t="shared" si="35"/>
        <v>0.45761209089797122</v>
      </c>
      <c r="Z152" s="25">
        <f t="shared" si="36"/>
        <v>0.54238790910202883</v>
      </c>
      <c r="AA152" s="25">
        <f t="shared" si="37"/>
        <v>1</v>
      </c>
    </row>
    <row r="153" spans="1:27" ht="16" customHeight="1" outlineLevel="2" x14ac:dyDescent="0.35">
      <c r="A153" s="21" t="s">
        <v>273</v>
      </c>
      <c r="B153" s="21" t="s">
        <v>274</v>
      </c>
      <c r="C153" s="21">
        <v>0</v>
      </c>
      <c r="D153" s="21" t="s">
        <v>52</v>
      </c>
      <c r="E153" s="21" t="s">
        <v>53</v>
      </c>
      <c r="F153" s="22" t="s">
        <v>34</v>
      </c>
      <c r="G153" s="21">
        <v>1112</v>
      </c>
      <c r="H153" s="21">
        <v>709800000</v>
      </c>
      <c r="I153" s="21">
        <v>0</v>
      </c>
      <c r="J153" s="23" t="s">
        <v>54</v>
      </c>
      <c r="K153" s="24">
        <v>33091511</v>
      </c>
      <c r="L153" s="24">
        <v>33091511</v>
      </c>
      <c r="M153" s="24">
        <v>0</v>
      </c>
      <c r="N153" s="24">
        <f t="shared" si="39"/>
        <v>33091511</v>
      </c>
      <c r="O153" s="24">
        <v>0</v>
      </c>
      <c r="P153" s="24">
        <v>19448055</v>
      </c>
      <c r="Q153" s="24">
        <v>0</v>
      </c>
      <c r="R153" s="24">
        <v>13643456</v>
      </c>
      <c r="S153" s="24">
        <v>13643456</v>
      </c>
      <c r="T153" s="24">
        <v>0</v>
      </c>
      <c r="U153" s="24">
        <v>0</v>
      </c>
      <c r="V153" s="24">
        <v>0</v>
      </c>
      <c r="W153" s="24">
        <f t="shared" si="40"/>
        <v>0</v>
      </c>
      <c r="X153" s="25">
        <f t="shared" si="34"/>
        <v>0.41229474229810781</v>
      </c>
      <c r="Y153" s="25">
        <f t="shared" si="35"/>
        <v>0.41229474229810781</v>
      </c>
      <c r="Z153" s="25">
        <f t="shared" si="36"/>
        <v>0.58770525770189219</v>
      </c>
      <c r="AA153" s="25">
        <f t="shared" si="37"/>
        <v>1</v>
      </c>
    </row>
    <row r="154" spans="1:27" ht="16" customHeight="1" outlineLevel="2" x14ac:dyDescent="0.35">
      <c r="A154" s="21" t="s">
        <v>273</v>
      </c>
      <c r="B154" s="21" t="s">
        <v>279</v>
      </c>
      <c r="C154" s="21">
        <v>0</v>
      </c>
      <c r="D154" s="21" t="s">
        <v>52</v>
      </c>
      <c r="E154" s="21" t="s">
        <v>53</v>
      </c>
      <c r="F154" s="22" t="s">
        <v>34</v>
      </c>
      <c r="G154" s="21">
        <v>1112</v>
      </c>
      <c r="H154" s="21">
        <v>709800000</v>
      </c>
      <c r="I154" s="21">
        <v>0</v>
      </c>
      <c r="J154" s="23" t="s">
        <v>282</v>
      </c>
      <c r="K154" s="24">
        <v>572524771</v>
      </c>
      <c r="L154" s="24">
        <v>572524771</v>
      </c>
      <c r="M154" s="24">
        <v>0</v>
      </c>
      <c r="N154" s="24">
        <f t="shared" si="39"/>
        <v>572524771</v>
      </c>
      <c r="O154" s="24">
        <v>0</v>
      </c>
      <c r="P154" s="24">
        <v>337008153</v>
      </c>
      <c r="Q154" s="24">
        <v>0</v>
      </c>
      <c r="R154" s="24">
        <v>235516618</v>
      </c>
      <c r="S154" s="24">
        <v>235516618</v>
      </c>
      <c r="T154" s="24">
        <v>0</v>
      </c>
      <c r="U154" s="24">
        <v>0</v>
      </c>
      <c r="V154" s="24">
        <v>0</v>
      </c>
      <c r="W154" s="24">
        <f t="shared" si="40"/>
        <v>0</v>
      </c>
      <c r="X154" s="25">
        <f t="shared" si="34"/>
        <v>0.41136493987611239</v>
      </c>
      <c r="Y154" s="25">
        <f t="shared" si="35"/>
        <v>0.41136493987611239</v>
      </c>
      <c r="Z154" s="25">
        <f t="shared" si="36"/>
        <v>0.58863506012388767</v>
      </c>
      <c r="AA154" s="25">
        <f t="shared" si="37"/>
        <v>1</v>
      </c>
    </row>
    <row r="155" spans="1:27" ht="16" customHeight="1" outlineLevel="2" x14ac:dyDescent="0.35">
      <c r="A155" s="21" t="s">
        <v>273</v>
      </c>
      <c r="B155" s="21" t="s">
        <v>317</v>
      </c>
      <c r="C155" s="21">
        <v>0</v>
      </c>
      <c r="D155" s="21" t="s">
        <v>52</v>
      </c>
      <c r="E155" s="21" t="s">
        <v>53</v>
      </c>
      <c r="F155" s="22" t="s">
        <v>34</v>
      </c>
      <c r="G155" s="21">
        <v>1112</v>
      </c>
      <c r="H155" s="21">
        <v>709800000</v>
      </c>
      <c r="I155" s="21">
        <v>0</v>
      </c>
      <c r="J155" s="23" t="s">
        <v>54</v>
      </c>
      <c r="K155" s="24">
        <v>103560858</v>
      </c>
      <c r="L155" s="24">
        <v>103560858</v>
      </c>
      <c r="M155" s="24">
        <v>0</v>
      </c>
      <c r="N155" s="24">
        <f t="shared" si="39"/>
        <v>103560858</v>
      </c>
      <c r="O155" s="24">
        <v>0</v>
      </c>
      <c r="P155" s="24">
        <v>61661871</v>
      </c>
      <c r="Q155" s="24">
        <v>0</v>
      </c>
      <c r="R155" s="24">
        <v>41898987</v>
      </c>
      <c r="S155" s="24">
        <v>41898987</v>
      </c>
      <c r="T155" s="24">
        <v>0</v>
      </c>
      <c r="U155" s="24">
        <v>0</v>
      </c>
      <c r="V155" s="24">
        <v>0</v>
      </c>
      <c r="W155" s="24">
        <f t="shared" si="40"/>
        <v>0</v>
      </c>
      <c r="X155" s="25">
        <f t="shared" si="34"/>
        <v>0.40458323549231312</v>
      </c>
      <c r="Y155" s="25">
        <f t="shared" si="35"/>
        <v>0.40458323549231312</v>
      </c>
      <c r="Z155" s="25">
        <f t="shared" si="36"/>
        <v>0.59541676450768688</v>
      </c>
      <c r="AA155" s="25">
        <f t="shared" si="37"/>
        <v>1</v>
      </c>
    </row>
    <row r="156" spans="1:27" ht="16" customHeight="1" outlineLevel="2" x14ac:dyDescent="0.35">
      <c r="A156" s="21" t="s">
        <v>323</v>
      </c>
      <c r="B156" s="21" t="s">
        <v>31</v>
      </c>
      <c r="C156" s="21">
        <v>0</v>
      </c>
      <c r="D156" s="21" t="s">
        <v>52</v>
      </c>
      <c r="E156" s="21" t="s">
        <v>53</v>
      </c>
      <c r="F156" s="22" t="s">
        <v>34</v>
      </c>
      <c r="G156" s="21">
        <v>1112</v>
      </c>
      <c r="H156" s="21">
        <v>709800000</v>
      </c>
      <c r="I156" s="21">
        <v>0</v>
      </c>
      <c r="J156" s="23" t="s">
        <v>54</v>
      </c>
      <c r="K156" s="24">
        <v>172080295</v>
      </c>
      <c r="L156" s="24">
        <v>172080295</v>
      </c>
      <c r="M156" s="24">
        <v>0</v>
      </c>
      <c r="N156" s="24">
        <f t="shared" si="39"/>
        <v>172080295</v>
      </c>
      <c r="O156" s="24">
        <v>0</v>
      </c>
      <c r="P156" s="24">
        <v>93555802</v>
      </c>
      <c r="Q156" s="24">
        <v>0</v>
      </c>
      <c r="R156" s="24">
        <v>78524493</v>
      </c>
      <c r="S156" s="24">
        <v>78524493</v>
      </c>
      <c r="T156" s="24">
        <v>0</v>
      </c>
      <c r="U156" s="24">
        <v>0</v>
      </c>
      <c r="V156" s="24">
        <v>0</v>
      </c>
      <c r="W156" s="24">
        <f t="shared" si="40"/>
        <v>0</v>
      </c>
      <c r="X156" s="25">
        <f t="shared" si="34"/>
        <v>0.45632472329269308</v>
      </c>
      <c r="Y156" s="25">
        <f t="shared" si="35"/>
        <v>0.45632472329269308</v>
      </c>
      <c r="Z156" s="25">
        <f t="shared" si="36"/>
        <v>0.54367527670730686</v>
      </c>
      <c r="AA156" s="25">
        <f t="shared" si="37"/>
        <v>1</v>
      </c>
    </row>
    <row r="157" spans="1:27" ht="16" customHeight="1" outlineLevel="2" x14ac:dyDescent="0.35">
      <c r="A157" s="21" t="s">
        <v>330</v>
      </c>
      <c r="B157" s="21" t="s">
        <v>31</v>
      </c>
      <c r="C157" s="21">
        <v>0</v>
      </c>
      <c r="D157" s="21" t="s">
        <v>52</v>
      </c>
      <c r="E157" s="21" t="s">
        <v>53</v>
      </c>
      <c r="F157" s="22" t="s">
        <v>34</v>
      </c>
      <c r="G157" s="21">
        <v>1112</v>
      </c>
      <c r="H157" s="21">
        <v>709800000</v>
      </c>
      <c r="I157" s="21">
        <v>0</v>
      </c>
      <c r="J157" s="23" t="s">
        <v>54</v>
      </c>
      <c r="K157" s="24">
        <v>498630303</v>
      </c>
      <c r="L157" s="24">
        <v>498630303</v>
      </c>
      <c r="M157" s="24">
        <v>0</v>
      </c>
      <c r="N157" s="24">
        <f t="shared" si="39"/>
        <v>498630303</v>
      </c>
      <c r="O157" s="24">
        <v>0</v>
      </c>
      <c r="P157" s="24">
        <v>273911074</v>
      </c>
      <c r="Q157" s="24">
        <v>0</v>
      </c>
      <c r="R157" s="24">
        <v>224719229</v>
      </c>
      <c r="S157" s="24">
        <v>224719229</v>
      </c>
      <c r="T157" s="24">
        <v>0</v>
      </c>
      <c r="U157" s="24">
        <v>0</v>
      </c>
      <c r="V157" s="24">
        <v>0</v>
      </c>
      <c r="W157" s="24">
        <f t="shared" si="40"/>
        <v>0</v>
      </c>
      <c r="X157" s="25">
        <f t="shared" si="34"/>
        <v>0.45067302899158135</v>
      </c>
      <c r="Y157" s="25">
        <f t="shared" si="35"/>
        <v>0.45067302899158135</v>
      </c>
      <c r="Z157" s="25">
        <f t="shared" si="36"/>
        <v>0.54932697100841865</v>
      </c>
      <c r="AA157" s="25">
        <f t="shared" si="37"/>
        <v>1</v>
      </c>
    </row>
    <row r="158" spans="1:27" ht="16" customHeight="1" outlineLevel="2" x14ac:dyDescent="0.35">
      <c r="A158" s="21" t="s">
        <v>335</v>
      </c>
      <c r="B158" s="21" t="s">
        <v>31</v>
      </c>
      <c r="C158" s="21">
        <v>0</v>
      </c>
      <c r="D158" s="21" t="s">
        <v>52</v>
      </c>
      <c r="E158" s="21" t="s">
        <v>53</v>
      </c>
      <c r="F158" s="22" t="s">
        <v>34</v>
      </c>
      <c r="G158" s="21">
        <v>1112</v>
      </c>
      <c r="H158" s="21">
        <v>709800000</v>
      </c>
      <c r="I158" s="21">
        <v>0</v>
      </c>
      <c r="J158" s="23" t="s">
        <v>54</v>
      </c>
      <c r="K158" s="24">
        <v>136583033</v>
      </c>
      <c r="L158" s="24">
        <v>136583033</v>
      </c>
      <c r="M158" s="24">
        <v>0</v>
      </c>
      <c r="N158" s="24">
        <f t="shared" si="39"/>
        <v>136583033</v>
      </c>
      <c r="O158" s="24">
        <v>0</v>
      </c>
      <c r="P158" s="24">
        <v>83528811</v>
      </c>
      <c r="Q158" s="24">
        <v>0</v>
      </c>
      <c r="R158" s="24">
        <v>53054222</v>
      </c>
      <c r="S158" s="24">
        <v>53054222</v>
      </c>
      <c r="T158" s="24">
        <v>0</v>
      </c>
      <c r="U158" s="24">
        <v>0</v>
      </c>
      <c r="V158" s="24">
        <v>0</v>
      </c>
      <c r="W158" s="24">
        <f t="shared" si="40"/>
        <v>0</v>
      </c>
      <c r="X158" s="25">
        <f t="shared" si="34"/>
        <v>0.38843933126012803</v>
      </c>
      <c r="Y158" s="25">
        <f t="shared" si="35"/>
        <v>0.38843933126012803</v>
      </c>
      <c r="Z158" s="25">
        <f t="shared" si="36"/>
        <v>0.61156066873987192</v>
      </c>
      <c r="AA158" s="25">
        <f t="shared" si="37"/>
        <v>1</v>
      </c>
    </row>
    <row r="159" spans="1:27" ht="16" customHeight="1" outlineLevel="2" x14ac:dyDescent="0.35">
      <c r="A159" s="21" t="s">
        <v>337</v>
      </c>
      <c r="B159" s="21" t="s">
        <v>31</v>
      </c>
      <c r="C159" s="21">
        <v>0</v>
      </c>
      <c r="D159" s="21" t="s">
        <v>52</v>
      </c>
      <c r="E159" s="21" t="s">
        <v>53</v>
      </c>
      <c r="F159" s="22" t="s">
        <v>34</v>
      </c>
      <c r="G159" s="21">
        <v>1112</v>
      </c>
      <c r="H159" s="21">
        <v>709800000</v>
      </c>
      <c r="I159" s="21">
        <v>0</v>
      </c>
      <c r="J159" s="23" t="s">
        <v>54</v>
      </c>
      <c r="K159" s="24">
        <v>2256937277</v>
      </c>
      <c r="L159" s="24">
        <v>2256937277</v>
      </c>
      <c r="M159" s="24">
        <v>0</v>
      </c>
      <c r="N159" s="24">
        <f t="shared" si="39"/>
        <v>2256937277</v>
      </c>
      <c r="O159" s="24">
        <v>0</v>
      </c>
      <c r="P159" s="24">
        <v>1226997340</v>
      </c>
      <c r="Q159" s="24">
        <v>0</v>
      </c>
      <c r="R159" s="24">
        <v>1029939937</v>
      </c>
      <c r="S159" s="24">
        <v>1029939937</v>
      </c>
      <c r="T159" s="24">
        <v>0</v>
      </c>
      <c r="U159" s="24">
        <v>0</v>
      </c>
      <c r="V159" s="24">
        <v>0</v>
      </c>
      <c r="W159" s="24">
        <f t="shared" si="40"/>
        <v>0</v>
      </c>
      <c r="X159" s="25">
        <f t="shared" si="34"/>
        <v>0.45634406746519435</v>
      </c>
      <c r="Y159" s="25">
        <f t="shared" si="35"/>
        <v>0.45634406746519435</v>
      </c>
      <c r="Z159" s="25">
        <f t="shared" si="36"/>
        <v>0.54365593253480571</v>
      </c>
      <c r="AA159" s="25">
        <f t="shared" si="37"/>
        <v>1</v>
      </c>
    </row>
    <row r="160" spans="1:27" ht="16" customHeight="1" outlineLevel="2" x14ac:dyDescent="0.35">
      <c r="A160" s="21" t="s">
        <v>346</v>
      </c>
      <c r="B160" s="21" t="s">
        <v>31</v>
      </c>
      <c r="C160" s="21">
        <v>0</v>
      </c>
      <c r="D160" s="21" t="s">
        <v>52</v>
      </c>
      <c r="E160" s="21" t="s">
        <v>53</v>
      </c>
      <c r="F160" s="22" t="s">
        <v>34</v>
      </c>
      <c r="G160" s="21">
        <v>1112</v>
      </c>
      <c r="H160" s="21">
        <v>709600000</v>
      </c>
      <c r="I160" s="21">
        <v>0</v>
      </c>
      <c r="J160" s="23" t="s">
        <v>54</v>
      </c>
      <c r="K160" s="24">
        <v>100452120</v>
      </c>
      <c r="L160" s="24">
        <v>100452120</v>
      </c>
      <c r="M160" s="24">
        <v>0</v>
      </c>
      <c r="N160" s="24">
        <f t="shared" si="39"/>
        <v>100452120</v>
      </c>
      <c r="O160" s="24">
        <v>0</v>
      </c>
      <c r="P160" s="24">
        <v>59302573</v>
      </c>
      <c r="Q160" s="24">
        <v>0</v>
      </c>
      <c r="R160" s="24">
        <v>41149547</v>
      </c>
      <c r="S160" s="24">
        <v>41149547</v>
      </c>
      <c r="T160" s="24">
        <v>0</v>
      </c>
      <c r="U160" s="24">
        <v>0</v>
      </c>
      <c r="V160" s="24">
        <v>0</v>
      </c>
      <c r="W160" s="24">
        <f t="shared" si="40"/>
        <v>0</v>
      </c>
      <c r="X160" s="25">
        <f t="shared" si="34"/>
        <v>0.40964339030375863</v>
      </c>
      <c r="Y160" s="25">
        <f t="shared" si="35"/>
        <v>0.40964339030375863</v>
      </c>
      <c r="Z160" s="25">
        <f t="shared" si="36"/>
        <v>0.59035660969624137</v>
      </c>
      <c r="AA160" s="25">
        <f t="shared" si="37"/>
        <v>1</v>
      </c>
    </row>
    <row r="161" spans="1:27" ht="16" customHeight="1" outlineLevel="2" x14ac:dyDescent="0.35">
      <c r="A161" s="21" t="s">
        <v>374</v>
      </c>
      <c r="B161" s="21" t="s">
        <v>274</v>
      </c>
      <c r="C161" s="21">
        <v>0</v>
      </c>
      <c r="D161" s="21" t="s">
        <v>52</v>
      </c>
      <c r="E161" s="21" t="s">
        <v>53</v>
      </c>
      <c r="F161" s="22" t="s">
        <v>34</v>
      </c>
      <c r="G161" s="21">
        <v>1112</v>
      </c>
      <c r="H161" s="21">
        <v>709100000</v>
      </c>
      <c r="I161" s="21">
        <v>0</v>
      </c>
      <c r="J161" s="23" t="s">
        <v>54</v>
      </c>
      <c r="K161" s="24">
        <v>52771969637</v>
      </c>
      <c r="L161" s="24">
        <v>52771969637</v>
      </c>
      <c r="M161" s="24">
        <v>0</v>
      </c>
      <c r="N161" s="24">
        <f t="shared" si="39"/>
        <v>52771969637</v>
      </c>
      <c r="O161" s="24">
        <v>0</v>
      </c>
      <c r="P161" s="24">
        <v>28720542962</v>
      </c>
      <c r="Q161" s="24">
        <v>0</v>
      </c>
      <c r="R161" s="24">
        <v>24051426675</v>
      </c>
      <c r="S161" s="24">
        <v>24051426675</v>
      </c>
      <c r="T161" s="24">
        <v>0</v>
      </c>
      <c r="U161" s="24">
        <v>0</v>
      </c>
      <c r="V161" s="24">
        <v>0</v>
      </c>
      <c r="W161" s="24">
        <f t="shared" si="40"/>
        <v>0</v>
      </c>
      <c r="X161" s="25">
        <f t="shared" si="34"/>
        <v>0.455761398341608</v>
      </c>
      <c r="Y161" s="25">
        <f t="shared" si="35"/>
        <v>0.455761398341608</v>
      </c>
      <c r="Z161" s="25">
        <f t="shared" si="36"/>
        <v>0.544238601658392</v>
      </c>
      <c r="AA161" s="25">
        <f t="shared" si="37"/>
        <v>1</v>
      </c>
    </row>
    <row r="162" spans="1:27" ht="16" customHeight="1" outlineLevel="2" x14ac:dyDescent="0.35">
      <c r="A162" s="21" t="s">
        <v>374</v>
      </c>
      <c r="B162" s="21" t="s">
        <v>279</v>
      </c>
      <c r="C162" s="21">
        <v>0</v>
      </c>
      <c r="D162" s="21" t="s">
        <v>52</v>
      </c>
      <c r="E162" s="21" t="s">
        <v>53</v>
      </c>
      <c r="F162" s="22" t="s">
        <v>34</v>
      </c>
      <c r="G162" s="21">
        <v>1112</v>
      </c>
      <c r="H162" s="21">
        <v>709210000</v>
      </c>
      <c r="I162" s="21">
        <v>0</v>
      </c>
      <c r="J162" s="23" t="s">
        <v>54</v>
      </c>
      <c r="K162" s="24">
        <v>25794288547</v>
      </c>
      <c r="L162" s="24">
        <v>25794288547</v>
      </c>
      <c r="M162" s="24">
        <v>0</v>
      </c>
      <c r="N162" s="24">
        <f t="shared" si="39"/>
        <v>25794288547</v>
      </c>
      <c r="O162" s="24">
        <v>0</v>
      </c>
      <c r="P162" s="24">
        <v>13940990460</v>
      </c>
      <c r="Q162" s="24">
        <v>0</v>
      </c>
      <c r="R162" s="24">
        <v>11853298087</v>
      </c>
      <c r="S162" s="24">
        <v>11853298087</v>
      </c>
      <c r="T162" s="24">
        <v>0</v>
      </c>
      <c r="U162" s="24">
        <v>0</v>
      </c>
      <c r="V162" s="24">
        <v>0</v>
      </c>
      <c r="W162" s="24">
        <f t="shared" si="40"/>
        <v>0</v>
      </c>
      <c r="X162" s="25">
        <f t="shared" si="34"/>
        <v>0.4595318868904642</v>
      </c>
      <c r="Y162" s="25">
        <f t="shared" si="35"/>
        <v>0.4595318868904642</v>
      </c>
      <c r="Z162" s="25">
        <f t="shared" si="36"/>
        <v>0.5404681131095358</v>
      </c>
      <c r="AA162" s="25">
        <f t="shared" si="37"/>
        <v>1</v>
      </c>
    </row>
    <row r="163" spans="1:27" ht="16" customHeight="1" outlineLevel="2" x14ac:dyDescent="0.35">
      <c r="A163" s="21" t="s">
        <v>374</v>
      </c>
      <c r="B163" s="21" t="s">
        <v>317</v>
      </c>
      <c r="C163" s="21">
        <v>0</v>
      </c>
      <c r="D163" s="21" t="s">
        <v>52</v>
      </c>
      <c r="E163" s="21" t="s">
        <v>53</v>
      </c>
      <c r="F163" s="22" t="s">
        <v>34</v>
      </c>
      <c r="G163" s="21">
        <v>1112</v>
      </c>
      <c r="H163" s="21">
        <v>709300000</v>
      </c>
      <c r="I163" s="21">
        <v>0</v>
      </c>
      <c r="J163" s="23" t="s">
        <v>54</v>
      </c>
      <c r="K163" s="24">
        <v>15829958439</v>
      </c>
      <c r="L163" s="24">
        <v>15829958439</v>
      </c>
      <c r="M163" s="24">
        <v>0</v>
      </c>
      <c r="N163" s="24">
        <f t="shared" si="39"/>
        <v>15829958439</v>
      </c>
      <c r="O163" s="24">
        <v>0</v>
      </c>
      <c r="P163" s="24">
        <v>8576038691</v>
      </c>
      <c r="Q163" s="24">
        <v>0</v>
      </c>
      <c r="R163" s="24">
        <v>7253919748</v>
      </c>
      <c r="S163" s="24">
        <v>7253919748</v>
      </c>
      <c r="T163" s="24">
        <v>0</v>
      </c>
      <c r="U163" s="24">
        <v>0</v>
      </c>
      <c r="V163" s="24">
        <v>0</v>
      </c>
      <c r="W163" s="24">
        <f t="shared" si="40"/>
        <v>0</v>
      </c>
      <c r="X163" s="25">
        <f t="shared" si="34"/>
        <v>0.45823997428373792</v>
      </c>
      <c r="Y163" s="25">
        <f t="shared" si="35"/>
        <v>0.45823997428373792</v>
      </c>
      <c r="Z163" s="25">
        <f t="shared" si="36"/>
        <v>0.54176002571626214</v>
      </c>
      <c r="AA163" s="25">
        <f t="shared" si="37"/>
        <v>1</v>
      </c>
    </row>
    <row r="164" spans="1:27" ht="16" customHeight="1" outlineLevel="2" x14ac:dyDescent="0.35">
      <c r="A164" s="21" t="s">
        <v>374</v>
      </c>
      <c r="B164" s="21" t="s">
        <v>441</v>
      </c>
      <c r="C164" s="21">
        <v>0</v>
      </c>
      <c r="D164" s="21" t="s">
        <v>52</v>
      </c>
      <c r="E164" s="21" t="s">
        <v>53</v>
      </c>
      <c r="F164" s="22" t="s">
        <v>34</v>
      </c>
      <c r="G164" s="21">
        <v>1112</v>
      </c>
      <c r="H164" s="21">
        <v>709500000</v>
      </c>
      <c r="I164" s="21">
        <v>0</v>
      </c>
      <c r="J164" s="23" t="s">
        <v>54</v>
      </c>
      <c r="K164" s="24">
        <v>11621074810</v>
      </c>
      <c r="L164" s="24">
        <v>11621074810</v>
      </c>
      <c r="M164" s="24">
        <v>0</v>
      </c>
      <c r="N164" s="24">
        <f t="shared" si="39"/>
        <v>11621074810</v>
      </c>
      <c r="O164" s="24">
        <v>0</v>
      </c>
      <c r="P164" s="24">
        <v>6257166157</v>
      </c>
      <c r="Q164" s="24">
        <v>0</v>
      </c>
      <c r="R164" s="24">
        <v>5363908653</v>
      </c>
      <c r="S164" s="24">
        <v>5363908653</v>
      </c>
      <c r="T164" s="24">
        <v>0</v>
      </c>
      <c r="U164" s="24">
        <v>0</v>
      </c>
      <c r="V164" s="24">
        <v>0</v>
      </c>
      <c r="W164" s="24">
        <f t="shared" si="40"/>
        <v>0</v>
      </c>
      <c r="X164" s="25">
        <f t="shared" si="34"/>
        <v>0.46156734559391416</v>
      </c>
      <c r="Y164" s="25">
        <f t="shared" si="35"/>
        <v>0.46156734559391416</v>
      </c>
      <c r="Z164" s="25">
        <f t="shared" si="36"/>
        <v>0.5384326544060859</v>
      </c>
      <c r="AA164" s="25">
        <f t="shared" si="37"/>
        <v>1</v>
      </c>
    </row>
    <row r="165" spans="1:27" ht="16" customHeight="1" outlineLevel="2" x14ac:dyDescent="0.35">
      <c r="A165" s="21" t="s">
        <v>374</v>
      </c>
      <c r="B165" s="21" t="s">
        <v>450</v>
      </c>
      <c r="C165" s="21">
        <v>0</v>
      </c>
      <c r="D165" s="21" t="s">
        <v>52</v>
      </c>
      <c r="E165" s="21" t="s">
        <v>53</v>
      </c>
      <c r="F165" s="22" t="s">
        <v>34</v>
      </c>
      <c r="G165" s="21">
        <v>1112</v>
      </c>
      <c r="H165" s="21">
        <v>709500000</v>
      </c>
      <c r="I165" s="21">
        <v>0</v>
      </c>
      <c r="J165" s="23" t="s">
        <v>54</v>
      </c>
      <c r="K165" s="24">
        <v>6957436901</v>
      </c>
      <c r="L165" s="24">
        <v>6957436901</v>
      </c>
      <c r="M165" s="24">
        <v>0</v>
      </c>
      <c r="N165" s="24">
        <f t="shared" si="39"/>
        <v>6957436901</v>
      </c>
      <c r="O165" s="24">
        <v>0</v>
      </c>
      <c r="P165" s="24">
        <v>3871406913</v>
      </c>
      <c r="Q165" s="24">
        <v>0</v>
      </c>
      <c r="R165" s="24">
        <v>3086029988</v>
      </c>
      <c r="S165" s="24">
        <v>3086029988</v>
      </c>
      <c r="T165" s="24">
        <v>0</v>
      </c>
      <c r="U165" s="24">
        <v>0</v>
      </c>
      <c r="V165" s="24">
        <v>0</v>
      </c>
      <c r="W165" s="24">
        <f t="shared" si="40"/>
        <v>0</v>
      </c>
      <c r="X165" s="25">
        <f t="shared" si="34"/>
        <v>0.44355845865543408</v>
      </c>
      <c r="Y165" s="25">
        <f t="shared" si="35"/>
        <v>0.44355845865543408</v>
      </c>
      <c r="Z165" s="25">
        <f t="shared" si="36"/>
        <v>0.55644154134456592</v>
      </c>
      <c r="AA165" s="25">
        <f t="shared" si="37"/>
        <v>1</v>
      </c>
    </row>
    <row r="166" spans="1:27" ht="16" customHeight="1" outlineLevel="1" x14ac:dyDescent="0.35">
      <c r="A166" s="40"/>
      <c r="B166" s="40"/>
      <c r="C166" s="40"/>
      <c r="D166" s="40" t="s">
        <v>487</v>
      </c>
      <c r="E166" s="40"/>
      <c r="F166" s="41"/>
      <c r="G166" s="40"/>
      <c r="H166" s="40"/>
      <c r="I166" s="40"/>
      <c r="J166" s="42"/>
      <c r="K166" s="43">
        <f t="shared" ref="K166:W166" si="41">SUBTOTAL(9,K151:K165)</f>
        <v>118514269655</v>
      </c>
      <c r="L166" s="43">
        <f t="shared" si="41"/>
        <v>118514269655</v>
      </c>
      <c r="M166" s="43">
        <f t="shared" si="41"/>
        <v>0</v>
      </c>
      <c r="N166" s="43">
        <f t="shared" si="41"/>
        <v>118514269655</v>
      </c>
      <c r="O166" s="43">
        <f t="shared" si="41"/>
        <v>0</v>
      </c>
      <c r="P166" s="43">
        <f t="shared" si="41"/>
        <v>64437436289</v>
      </c>
      <c r="Q166" s="43">
        <f t="shared" si="41"/>
        <v>0</v>
      </c>
      <c r="R166" s="43">
        <f t="shared" si="41"/>
        <v>54076833366</v>
      </c>
      <c r="S166" s="43">
        <f t="shared" si="41"/>
        <v>54076833366</v>
      </c>
      <c r="T166" s="43">
        <f t="shared" si="41"/>
        <v>0</v>
      </c>
      <c r="U166" s="43">
        <f t="shared" si="41"/>
        <v>0</v>
      </c>
      <c r="V166" s="43">
        <f t="shared" si="41"/>
        <v>0</v>
      </c>
      <c r="W166" s="43">
        <f t="shared" si="41"/>
        <v>0</v>
      </c>
      <c r="X166" s="44">
        <f t="shared" si="34"/>
        <v>0.4562896394115234</v>
      </c>
      <c r="Y166" s="44">
        <f t="shared" si="35"/>
        <v>0.4562896394115234</v>
      </c>
      <c r="Z166" s="44">
        <f t="shared" si="36"/>
        <v>0.54371036058847655</v>
      </c>
      <c r="AA166" s="44">
        <f t="shared" si="37"/>
        <v>1</v>
      </c>
    </row>
    <row r="167" spans="1:27" ht="16" customHeight="1" outlineLevel="2" x14ac:dyDescent="0.35">
      <c r="A167" s="21" t="s">
        <v>30</v>
      </c>
      <c r="B167" s="21" t="s">
        <v>31</v>
      </c>
      <c r="C167" s="21">
        <v>0</v>
      </c>
      <c r="D167" s="21" t="s">
        <v>55</v>
      </c>
      <c r="E167" s="21" t="s">
        <v>53</v>
      </c>
      <c r="F167" s="22" t="s">
        <v>34</v>
      </c>
      <c r="G167" s="21">
        <v>1112</v>
      </c>
      <c r="H167" s="21">
        <v>709800000</v>
      </c>
      <c r="I167" s="21">
        <v>0</v>
      </c>
      <c r="J167" s="23" t="s">
        <v>56</v>
      </c>
      <c r="K167" s="24">
        <v>38098570</v>
      </c>
      <c r="L167" s="24">
        <v>38098570</v>
      </c>
      <c r="M167" s="24">
        <v>0</v>
      </c>
      <c r="N167" s="24">
        <f t="shared" ref="N167:N181" si="42">$L167</f>
        <v>38098570</v>
      </c>
      <c r="O167" s="24">
        <v>0</v>
      </c>
      <c r="P167" s="24">
        <v>21678411</v>
      </c>
      <c r="Q167" s="24">
        <v>0</v>
      </c>
      <c r="R167" s="24">
        <v>16420159</v>
      </c>
      <c r="S167" s="24">
        <v>16420159</v>
      </c>
      <c r="T167" s="24">
        <v>0</v>
      </c>
      <c r="U167" s="24">
        <v>0</v>
      </c>
      <c r="V167" s="24">
        <v>0</v>
      </c>
      <c r="W167" s="24">
        <f t="shared" ref="W167:W181" si="43">$N167-($O167+$P167+$Q167+$R167+$V167)</f>
        <v>0</v>
      </c>
      <c r="X167" s="25">
        <f t="shared" si="34"/>
        <v>0.43099147815784161</v>
      </c>
      <c r="Y167" s="25">
        <f t="shared" si="35"/>
        <v>0.43099147815784161</v>
      </c>
      <c r="Z167" s="25">
        <f t="shared" si="36"/>
        <v>0.56900852184215833</v>
      </c>
      <c r="AA167" s="25">
        <f t="shared" si="37"/>
        <v>1</v>
      </c>
    </row>
    <row r="168" spans="1:27" ht="16" customHeight="1" outlineLevel="2" x14ac:dyDescent="0.35">
      <c r="A168" s="21" t="s">
        <v>189</v>
      </c>
      <c r="B168" s="21" t="s">
        <v>31</v>
      </c>
      <c r="C168" s="21">
        <v>0</v>
      </c>
      <c r="D168" s="21" t="s">
        <v>55</v>
      </c>
      <c r="E168" s="21" t="s">
        <v>53</v>
      </c>
      <c r="F168" s="22" t="s">
        <v>34</v>
      </c>
      <c r="G168" s="21">
        <v>1112</v>
      </c>
      <c r="H168" s="21">
        <v>709800000</v>
      </c>
      <c r="I168" s="21">
        <v>0</v>
      </c>
      <c r="J168" s="23" t="s">
        <v>56</v>
      </c>
      <c r="K168" s="24">
        <v>53746161</v>
      </c>
      <c r="L168" s="24">
        <v>53746161</v>
      </c>
      <c r="M168" s="24">
        <v>0</v>
      </c>
      <c r="N168" s="24">
        <f t="shared" si="42"/>
        <v>53746161</v>
      </c>
      <c r="O168" s="24">
        <v>0</v>
      </c>
      <c r="P168" s="24">
        <v>29640953</v>
      </c>
      <c r="Q168" s="24">
        <v>0</v>
      </c>
      <c r="R168" s="24">
        <v>24105208</v>
      </c>
      <c r="S168" s="24">
        <v>24105208</v>
      </c>
      <c r="T168" s="24">
        <v>0</v>
      </c>
      <c r="U168" s="24">
        <v>0</v>
      </c>
      <c r="V168" s="24">
        <v>0</v>
      </c>
      <c r="W168" s="24">
        <f t="shared" si="43"/>
        <v>0</v>
      </c>
      <c r="X168" s="25">
        <f t="shared" si="34"/>
        <v>0.44850101944955661</v>
      </c>
      <c r="Y168" s="25">
        <f t="shared" si="35"/>
        <v>0.44850101944955661</v>
      </c>
      <c r="Z168" s="25">
        <f t="shared" si="36"/>
        <v>0.55149898055044344</v>
      </c>
      <c r="AA168" s="25">
        <f t="shared" si="37"/>
        <v>1</v>
      </c>
    </row>
    <row r="169" spans="1:27" ht="16" customHeight="1" outlineLevel="2" x14ac:dyDescent="0.35">
      <c r="A169" s="21" t="s">
        <v>273</v>
      </c>
      <c r="B169" s="21" t="s">
        <v>274</v>
      </c>
      <c r="C169" s="21">
        <v>0</v>
      </c>
      <c r="D169" s="21" t="s">
        <v>55</v>
      </c>
      <c r="E169" s="21" t="s">
        <v>53</v>
      </c>
      <c r="F169" s="22" t="s">
        <v>34</v>
      </c>
      <c r="G169" s="21">
        <v>1112</v>
      </c>
      <c r="H169" s="21">
        <v>709800000</v>
      </c>
      <c r="I169" s="21">
        <v>0</v>
      </c>
      <c r="J169" s="23" t="s">
        <v>56</v>
      </c>
      <c r="K169" s="24">
        <v>1819048</v>
      </c>
      <c r="L169" s="24">
        <v>1819048</v>
      </c>
      <c r="M169" s="24">
        <v>0</v>
      </c>
      <c r="N169" s="24">
        <f t="shared" si="42"/>
        <v>1819048</v>
      </c>
      <c r="O169" s="24">
        <v>0</v>
      </c>
      <c r="P169" s="24">
        <v>1081564</v>
      </c>
      <c r="Q169" s="24">
        <v>0</v>
      </c>
      <c r="R169" s="24">
        <v>737484</v>
      </c>
      <c r="S169" s="24">
        <v>737484</v>
      </c>
      <c r="T169" s="24">
        <v>0</v>
      </c>
      <c r="U169" s="24">
        <v>0</v>
      </c>
      <c r="V169" s="24">
        <v>0</v>
      </c>
      <c r="W169" s="24">
        <f t="shared" si="43"/>
        <v>0</v>
      </c>
      <c r="X169" s="25">
        <f t="shared" si="34"/>
        <v>0.40542305645590443</v>
      </c>
      <c r="Y169" s="25">
        <f t="shared" si="35"/>
        <v>0.40542305645590443</v>
      </c>
      <c r="Z169" s="25">
        <f t="shared" si="36"/>
        <v>0.59457694354409563</v>
      </c>
      <c r="AA169" s="25">
        <f t="shared" si="37"/>
        <v>1</v>
      </c>
    </row>
    <row r="170" spans="1:27" ht="16" customHeight="1" outlineLevel="2" x14ac:dyDescent="0.35">
      <c r="A170" s="21" t="s">
        <v>273</v>
      </c>
      <c r="B170" s="21" t="s">
        <v>279</v>
      </c>
      <c r="C170" s="21">
        <v>0</v>
      </c>
      <c r="D170" s="21" t="s">
        <v>55</v>
      </c>
      <c r="E170" s="21" t="s">
        <v>53</v>
      </c>
      <c r="F170" s="22" t="s">
        <v>34</v>
      </c>
      <c r="G170" s="21">
        <v>1112</v>
      </c>
      <c r="H170" s="21">
        <v>709800000</v>
      </c>
      <c r="I170" s="21">
        <v>0</v>
      </c>
      <c r="J170" s="23" t="s">
        <v>283</v>
      </c>
      <c r="K170" s="24">
        <v>31476687</v>
      </c>
      <c r="L170" s="24">
        <v>31476687</v>
      </c>
      <c r="M170" s="24">
        <v>0</v>
      </c>
      <c r="N170" s="24">
        <f t="shared" si="42"/>
        <v>31476687</v>
      </c>
      <c r="O170" s="24">
        <v>0</v>
      </c>
      <c r="P170" s="24">
        <v>18746038</v>
      </c>
      <c r="Q170" s="24">
        <v>0</v>
      </c>
      <c r="R170" s="24">
        <v>12730649</v>
      </c>
      <c r="S170" s="24">
        <v>12730649</v>
      </c>
      <c r="T170" s="24">
        <v>0</v>
      </c>
      <c r="U170" s="24">
        <v>0</v>
      </c>
      <c r="V170" s="24">
        <v>0</v>
      </c>
      <c r="W170" s="24">
        <f t="shared" si="43"/>
        <v>0</v>
      </c>
      <c r="X170" s="25">
        <f t="shared" si="34"/>
        <v>0.40444691653857978</v>
      </c>
      <c r="Y170" s="25">
        <f t="shared" si="35"/>
        <v>0.40444691653857978</v>
      </c>
      <c r="Z170" s="25">
        <f t="shared" si="36"/>
        <v>0.59555308346142022</v>
      </c>
      <c r="AA170" s="25">
        <f t="shared" si="37"/>
        <v>1</v>
      </c>
    </row>
    <row r="171" spans="1:27" ht="16" customHeight="1" outlineLevel="2" x14ac:dyDescent="0.35">
      <c r="A171" s="21" t="s">
        <v>273</v>
      </c>
      <c r="B171" s="21" t="s">
        <v>317</v>
      </c>
      <c r="C171" s="21">
        <v>0</v>
      </c>
      <c r="D171" s="21" t="s">
        <v>55</v>
      </c>
      <c r="E171" s="21" t="s">
        <v>53</v>
      </c>
      <c r="F171" s="22" t="s">
        <v>34</v>
      </c>
      <c r="G171" s="21">
        <v>1112</v>
      </c>
      <c r="H171" s="21">
        <v>709800000</v>
      </c>
      <c r="I171" s="21">
        <v>0</v>
      </c>
      <c r="J171" s="23" t="s">
        <v>56</v>
      </c>
      <c r="K171" s="24">
        <v>5698350</v>
      </c>
      <c r="L171" s="24">
        <v>5698350</v>
      </c>
      <c r="M171" s="24">
        <v>0</v>
      </c>
      <c r="N171" s="24">
        <f t="shared" si="42"/>
        <v>5698350</v>
      </c>
      <c r="O171" s="24">
        <v>0</v>
      </c>
      <c r="P171" s="24">
        <v>3433537</v>
      </c>
      <c r="Q171" s="24">
        <v>0</v>
      </c>
      <c r="R171" s="24">
        <v>2264813</v>
      </c>
      <c r="S171" s="24">
        <v>2264813</v>
      </c>
      <c r="T171" s="24">
        <v>0</v>
      </c>
      <c r="U171" s="24">
        <v>0</v>
      </c>
      <c r="V171" s="24">
        <v>0</v>
      </c>
      <c r="W171" s="24">
        <f t="shared" si="43"/>
        <v>0</v>
      </c>
      <c r="X171" s="25">
        <f t="shared" si="34"/>
        <v>0.39745066554353453</v>
      </c>
      <c r="Y171" s="25">
        <f t="shared" si="35"/>
        <v>0.39745066554353453</v>
      </c>
      <c r="Z171" s="25">
        <f t="shared" si="36"/>
        <v>0.60254933445646541</v>
      </c>
      <c r="AA171" s="25">
        <f t="shared" si="37"/>
        <v>1</v>
      </c>
    </row>
    <row r="172" spans="1:27" ht="16" customHeight="1" outlineLevel="2" x14ac:dyDescent="0.35">
      <c r="A172" s="21" t="s">
        <v>323</v>
      </c>
      <c r="B172" s="21" t="s">
        <v>31</v>
      </c>
      <c r="C172" s="21">
        <v>0</v>
      </c>
      <c r="D172" s="21" t="s">
        <v>55</v>
      </c>
      <c r="E172" s="21" t="s">
        <v>53</v>
      </c>
      <c r="F172" s="22" t="s">
        <v>34</v>
      </c>
      <c r="G172" s="21">
        <v>1112</v>
      </c>
      <c r="H172" s="21">
        <v>709800000</v>
      </c>
      <c r="I172" s="21">
        <v>0</v>
      </c>
      <c r="J172" s="23" t="s">
        <v>56</v>
      </c>
      <c r="K172" s="24">
        <v>9496417</v>
      </c>
      <c r="L172" s="24">
        <v>9496417</v>
      </c>
      <c r="M172" s="24">
        <v>0</v>
      </c>
      <c r="N172" s="24">
        <f t="shared" si="42"/>
        <v>9496417</v>
      </c>
      <c r="O172" s="24">
        <v>0</v>
      </c>
      <c r="P172" s="24">
        <v>5251897</v>
      </c>
      <c r="Q172" s="24">
        <v>0</v>
      </c>
      <c r="R172" s="24">
        <v>4244520</v>
      </c>
      <c r="S172" s="24">
        <v>4244520</v>
      </c>
      <c r="T172" s="24">
        <v>0</v>
      </c>
      <c r="U172" s="24">
        <v>0</v>
      </c>
      <c r="V172" s="24">
        <v>0</v>
      </c>
      <c r="W172" s="24">
        <f t="shared" si="43"/>
        <v>0</v>
      </c>
      <c r="X172" s="25">
        <f t="shared" si="34"/>
        <v>0.44696015349789292</v>
      </c>
      <c r="Y172" s="25">
        <f t="shared" si="35"/>
        <v>0.44696015349789292</v>
      </c>
      <c r="Z172" s="25">
        <f t="shared" si="36"/>
        <v>0.55303984650210702</v>
      </c>
      <c r="AA172" s="25">
        <f t="shared" si="37"/>
        <v>1</v>
      </c>
    </row>
    <row r="173" spans="1:27" ht="16" customHeight="1" outlineLevel="2" x14ac:dyDescent="0.35">
      <c r="A173" s="21" t="s">
        <v>330</v>
      </c>
      <c r="B173" s="21" t="s">
        <v>31</v>
      </c>
      <c r="C173" s="21">
        <v>0</v>
      </c>
      <c r="D173" s="21" t="s">
        <v>55</v>
      </c>
      <c r="E173" s="21" t="s">
        <v>53</v>
      </c>
      <c r="F173" s="22" t="s">
        <v>34</v>
      </c>
      <c r="G173" s="21">
        <v>1112</v>
      </c>
      <c r="H173" s="21">
        <v>709800000</v>
      </c>
      <c r="I173" s="21">
        <v>0</v>
      </c>
      <c r="J173" s="23" t="s">
        <v>56</v>
      </c>
      <c r="K173" s="24">
        <v>27437041</v>
      </c>
      <c r="L173" s="24">
        <v>27437041</v>
      </c>
      <c r="M173" s="24">
        <v>0</v>
      </c>
      <c r="N173" s="24">
        <f t="shared" si="42"/>
        <v>27437041</v>
      </c>
      <c r="O173" s="24">
        <v>0</v>
      </c>
      <c r="P173" s="24">
        <v>15290284</v>
      </c>
      <c r="Q173" s="24">
        <v>0</v>
      </c>
      <c r="R173" s="24">
        <v>12146757</v>
      </c>
      <c r="S173" s="24">
        <v>12146757</v>
      </c>
      <c r="T173" s="24">
        <v>0</v>
      </c>
      <c r="U173" s="24">
        <v>0</v>
      </c>
      <c r="V173" s="24">
        <v>0</v>
      </c>
      <c r="W173" s="24">
        <f t="shared" si="43"/>
        <v>0</v>
      </c>
      <c r="X173" s="25">
        <f t="shared" si="34"/>
        <v>0.44271381159506229</v>
      </c>
      <c r="Y173" s="25">
        <f t="shared" si="35"/>
        <v>0.44271381159506229</v>
      </c>
      <c r="Z173" s="25">
        <f t="shared" si="36"/>
        <v>0.55728618840493771</v>
      </c>
      <c r="AA173" s="25">
        <f t="shared" si="37"/>
        <v>1</v>
      </c>
    </row>
    <row r="174" spans="1:27" ht="16" customHeight="1" outlineLevel="2" x14ac:dyDescent="0.35">
      <c r="A174" s="21" t="s">
        <v>335</v>
      </c>
      <c r="B174" s="21" t="s">
        <v>31</v>
      </c>
      <c r="C174" s="21">
        <v>0</v>
      </c>
      <c r="D174" s="21" t="s">
        <v>55</v>
      </c>
      <c r="E174" s="21" t="s">
        <v>53</v>
      </c>
      <c r="F174" s="22" t="s">
        <v>34</v>
      </c>
      <c r="G174" s="21">
        <v>1112</v>
      </c>
      <c r="H174" s="21">
        <v>709800000</v>
      </c>
      <c r="I174" s="21">
        <v>0</v>
      </c>
      <c r="J174" s="23" t="s">
        <v>56</v>
      </c>
      <c r="K174" s="24">
        <v>7546171</v>
      </c>
      <c r="L174" s="24">
        <v>7546171</v>
      </c>
      <c r="M174" s="24">
        <v>0</v>
      </c>
      <c r="N174" s="24">
        <f t="shared" si="42"/>
        <v>7546171</v>
      </c>
      <c r="O174" s="24">
        <v>0</v>
      </c>
      <c r="P174" s="24">
        <v>4678364</v>
      </c>
      <c r="Q174" s="24">
        <v>0</v>
      </c>
      <c r="R174" s="24">
        <v>2867807</v>
      </c>
      <c r="S174" s="24">
        <v>2867807</v>
      </c>
      <c r="T174" s="24">
        <v>0</v>
      </c>
      <c r="U174" s="24">
        <v>0</v>
      </c>
      <c r="V174" s="24">
        <v>0</v>
      </c>
      <c r="W174" s="24">
        <f t="shared" si="43"/>
        <v>0</v>
      </c>
      <c r="X174" s="25">
        <f t="shared" si="34"/>
        <v>0.38003472224522872</v>
      </c>
      <c r="Y174" s="25">
        <f t="shared" si="35"/>
        <v>0.38003472224522872</v>
      </c>
      <c r="Z174" s="25">
        <f t="shared" si="36"/>
        <v>0.61996527775477128</v>
      </c>
      <c r="AA174" s="25">
        <f t="shared" si="37"/>
        <v>1</v>
      </c>
    </row>
    <row r="175" spans="1:27" ht="16" customHeight="1" outlineLevel="2" x14ac:dyDescent="0.35">
      <c r="A175" s="21" t="s">
        <v>337</v>
      </c>
      <c r="B175" s="21" t="s">
        <v>31</v>
      </c>
      <c r="C175" s="21">
        <v>0</v>
      </c>
      <c r="D175" s="21" t="s">
        <v>55</v>
      </c>
      <c r="E175" s="21" t="s">
        <v>53</v>
      </c>
      <c r="F175" s="22" t="s">
        <v>34</v>
      </c>
      <c r="G175" s="21">
        <v>1112</v>
      </c>
      <c r="H175" s="21">
        <v>709800000</v>
      </c>
      <c r="I175" s="21">
        <v>0</v>
      </c>
      <c r="J175" s="23" t="s">
        <v>56</v>
      </c>
      <c r="K175" s="24">
        <v>124684603</v>
      </c>
      <c r="L175" s="24">
        <v>124684603</v>
      </c>
      <c r="M175" s="24">
        <v>0</v>
      </c>
      <c r="N175" s="24">
        <f t="shared" si="42"/>
        <v>124684603</v>
      </c>
      <c r="O175" s="24">
        <v>0</v>
      </c>
      <c r="P175" s="24">
        <v>69018200</v>
      </c>
      <c r="Q175" s="24">
        <v>0</v>
      </c>
      <c r="R175" s="24">
        <v>55666403</v>
      </c>
      <c r="S175" s="24">
        <v>55666403</v>
      </c>
      <c r="T175" s="24">
        <v>0</v>
      </c>
      <c r="U175" s="24">
        <v>0</v>
      </c>
      <c r="V175" s="24">
        <v>0</v>
      </c>
      <c r="W175" s="24">
        <f t="shared" si="43"/>
        <v>0</v>
      </c>
      <c r="X175" s="25">
        <f t="shared" si="34"/>
        <v>0.44645771539249318</v>
      </c>
      <c r="Y175" s="25">
        <f t="shared" si="35"/>
        <v>0.44645771539249318</v>
      </c>
      <c r="Z175" s="25">
        <f t="shared" si="36"/>
        <v>0.55354228460750687</v>
      </c>
      <c r="AA175" s="25">
        <f t="shared" si="37"/>
        <v>1</v>
      </c>
    </row>
    <row r="176" spans="1:27" ht="16" customHeight="1" outlineLevel="2" x14ac:dyDescent="0.35">
      <c r="A176" s="21" t="s">
        <v>346</v>
      </c>
      <c r="B176" s="21" t="s">
        <v>31</v>
      </c>
      <c r="C176" s="21">
        <v>0</v>
      </c>
      <c r="D176" s="21" t="s">
        <v>55</v>
      </c>
      <c r="E176" s="21" t="s">
        <v>53</v>
      </c>
      <c r="F176" s="22" t="s">
        <v>34</v>
      </c>
      <c r="G176" s="21">
        <v>1112</v>
      </c>
      <c r="H176" s="21">
        <v>709600000</v>
      </c>
      <c r="I176" s="21">
        <v>0</v>
      </c>
      <c r="J176" s="23" t="s">
        <v>56</v>
      </c>
      <c r="K176" s="24">
        <v>5522521</v>
      </c>
      <c r="L176" s="24">
        <v>5522521</v>
      </c>
      <c r="M176" s="24">
        <v>0</v>
      </c>
      <c r="N176" s="24">
        <f t="shared" si="42"/>
        <v>5522521</v>
      </c>
      <c r="O176" s="24">
        <v>0</v>
      </c>
      <c r="P176" s="24">
        <v>3298222</v>
      </c>
      <c r="Q176" s="24">
        <v>0</v>
      </c>
      <c r="R176" s="24">
        <v>2224299</v>
      </c>
      <c r="S176" s="24">
        <v>2224299</v>
      </c>
      <c r="T176" s="24">
        <v>0</v>
      </c>
      <c r="U176" s="24">
        <v>0</v>
      </c>
      <c r="V176" s="24">
        <v>0</v>
      </c>
      <c r="W176" s="24">
        <f t="shared" si="43"/>
        <v>0</v>
      </c>
      <c r="X176" s="25">
        <f t="shared" si="34"/>
        <v>0.40276877172581144</v>
      </c>
      <c r="Y176" s="25">
        <f t="shared" si="35"/>
        <v>0.40276877172581144</v>
      </c>
      <c r="Z176" s="25">
        <f t="shared" si="36"/>
        <v>0.59723122827418851</v>
      </c>
      <c r="AA176" s="25">
        <f t="shared" si="37"/>
        <v>1</v>
      </c>
    </row>
    <row r="177" spans="1:27" ht="16" customHeight="1" outlineLevel="2" x14ac:dyDescent="0.35">
      <c r="A177" s="21" t="s">
        <v>374</v>
      </c>
      <c r="B177" s="21" t="s">
        <v>274</v>
      </c>
      <c r="C177" s="21">
        <v>0</v>
      </c>
      <c r="D177" s="21" t="s">
        <v>55</v>
      </c>
      <c r="E177" s="21" t="s">
        <v>53</v>
      </c>
      <c r="F177" s="22" t="s">
        <v>34</v>
      </c>
      <c r="G177" s="21">
        <v>1112</v>
      </c>
      <c r="H177" s="21">
        <v>709120000</v>
      </c>
      <c r="I177" s="21">
        <v>0</v>
      </c>
      <c r="J177" s="23" t="s">
        <v>56</v>
      </c>
      <c r="K177" s="24">
        <v>2903044074</v>
      </c>
      <c r="L177" s="24">
        <v>2903044074</v>
      </c>
      <c r="M177" s="24">
        <v>0</v>
      </c>
      <c r="N177" s="24">
        <f t="shared" si="42"/>
        <v>2903044074</v>
      </c>
      <c r="O177" s="24">
        <v>0</v>
      </c>
      <c r="P177" s="24">
        <v>1603148226</v>
      </c>
      <c r="Q177" s="24">
        <v>0</v>
      </c>
      <c r="R177" s="24">
        <v>1299895848</v>
      </c>
      <c r="S177" s="24">
        <v>1299895848</v>
      </c>
      <c r="T177" s="24">
        <v>0</v>
      </c>
      <c r="U177" s="24">
        <v>0</v>
      </c>
      <c r="V177" s="24">
        <v>0</v>
      </c>
      <c r="W177" s="24">
        <f t="shared" si="43"/>
        <v>0</v>
      </c>
      <c r="X177" s="25">
        <f t="shared" si="34"/>
        <v>0.44776993213503652</v>
      </c>
      <c r="Y177" s="25">
        <f t="shared" si="35"/>
        <v>0.44776993213503652</v>
      </c>
      <c r="Z177" s="25">
        <f t="shared" si="36"/>
        <v>0.55223006786496343</v>
      </c>
      <c r="AA177" s="25">
        <f t="shared" si="37"/>
        <v>1</v>
      </c>
    </row>
    <row r="178" spans="1:27" ht="16" customHeight="1" outlineLevel="2" x14ac:dyDescent="0.35">
      <c r="A178" s="21" t="s">
        <v>374</v>
      </c>
      <c r="B178" s="21" t="s">
        <v>279</v>
      </c>
      <c r="C178" s="21">
        <v>0</v>
      </c>
      <c r="D178" s="21" t="s">
        <v>55</v>
      </c>
      <c r="E178" s="21" t="s">
        <v>53</v>
      </c>
      <c r="F178" s="22" t="s">
        <v>34</v>
      </c>
      <c r="G178" s="21">
        <v>1112</v>
      </c>
      <c r="H178" s="21">
        <v>709210000</v>
      </c>
      <c r="I178" s="21">
        <v>0</v>
      </c>
      <c r="J178" s="23" t="s">
        <v>56</v>
      </c>
      <c r="K178" s="24">
        <v>1418776801</v>
      </c>
      <c r="L178" s="24">
        <v>1418776801</v>
      </c>
      <c r="M178" s="24">
        <v>0</v>
      </c>
      <c r="N178" s="24">
        <f t="shared" si="42"/>
        <v>1418776801</v>
      </c>
      <c r="O178" s="24">
        <v>0</v>
      </c>
      <c r="P178" s="24">
        <v>778173191</v>
      </c>
      <c r="Q178" s="24">
        <v>0</v>
      </c>
      <c r="R178" s="24">
        <v>640603610</v>
      </c>
      <c r="S178" s="24">
        <v>640603610</v>
      </c>
      <c r="T178" s="24">
        <v>0</v>
      </c>
      <c r="U178" s="24">
        <v>0</v>
      </c>
      <c r="V178" s="24">
        <v>0</v>
      </c>
      <c r="W178" s="24">
        <f t="shared" si="43"/>
        <v>0</v>
      </c>
      <c r="X178" s="25">
        <f t="shared" si="34"/>
        <v>0.45151824413007158</v>
      </c>
      <c r="Y178" s="25">
        <f t="shared" si="35"/>
        <v>0.45151824413007158</v>
      </c>
      <c r="Z178" s="25">
        <f t="shared" si="36"/>
        <v>0.54848175586992842</v>
      </c>
      <c r="AA178" s="25">
        <f t="shared" si="37"/>
        <v>1</v>
      </c>
    </row>
    <row r="179" spans="1:27" ht="16" customHeight="1" outlineLevel="2" x14ac:dyDescent="0.35">
      <c r="A179" s="21" t="s">
        <v>374</v>
      </c>
      <c r="B179" s="21" t="s">
        <v>317</v>
      </c>
      <c r="C179" s="21">
        <v>0</v>
      </c>
      <c r="D179" s="21" t="s">
        <v>55</v>
      </c>
      <c r="E179" s="21" t="s">
        <v>53</v>
      </c>
      <c r="F179" s="22" t="s">
        <v>34</v>
      </c>
      <c r="G179" s="21">
        <v>1112</v>
      </c>
      <c r="H179" s="21">
        <v>709300000</v>
      </c>
      <c r="I179" s="21">
        <v>0</v>
      </c>
      <c r="J179" s="23" t="s">
        <v>56</v>
      </c>
      <c r="K179" s="24">
        <v>870625811</v>
      </c>
      <c r="L179" s="24">
        <v>870625811</v>
      </c>
      <c r="M179" s="24">
        <v>0</v>
      </c>
      <c r="N179" s="24">
        <f t="shared" si="42"/>
        <v>870625811</v>
      </c>
      <c r="O179" s="24">
        <v>0</v>
      </c>
      <c r="P179" s="24">
        <v>478399722</v>
      </c>
      <c r="Q179" s="24">
        <v>0</v>
      </c>
      <c r="R179" s="24">
        <v>392226089</v>
      </c>
      <c r="S179" s="24">
        <v>392226089</v>
      </c>
      <c r="T179" s="24">
        <v>0</v>
      </c>
      <c r="U179" s="24">
        <v>0</v>
      </c>
      <c r="V179" s="24">
        <v>0</v>
      </c>
      <c r="W179" s="24">
        <f t="shared" si="43"/>
        <v>0</v>
      </c>
      <c r="X179" s="25">
        <f t="shared" si="34"/>
        <v>0.45051052248208617</v>
      </c>
      <c r="Y179" s="25">
        <f t="shared" si="35"/>
        <v>0.45051052248208617</v>
      </c>
      <c r="Z179" s="25">
        <f t="shared" si="36"/>
        <v>0.54948947751791388</v>
      </c>
      <c r="AA179" s="25">
        <f t="shared" si="37"/>
        <v>1</v>
      </c>
    </row>
    <row r="180" spans="1:27" ht="16" customHeight="1" outlineLevel="2" x14ac:dyDescent="0.35">
      <c r="A180" s="21" t="s">
        <v>374</v>
      </c>
      <c r="B180" s="21" t="s">
        <v>441</v>
      </c>
      <c r="C180" s="21">
        <v>0</v>
      </c>
      <c r="D180" s="21" t="s">
        <v>55</v>
      </c>
      <c r="E180" s="21" t="s">
        <v>53</v>
      </c>
      <c r="F180" s="22" t="s">
        <v>34</v>
      </c>
      <c r="G180" s="21">
        <v>1112</v>
      </c>
      <c r="H180" s="21">
        <v>709500000</v>
      </c>
      <c r="I180" s="21">
        <v>0</v>
      </c>
      <c r="J180" s="23" t="s">
        <v>56</v>
      </c>
      <c r="K180" s="24">
        <v>639221778</v>
      </c>
      <c r="L180" s="24">
        <v>639221778</v>
      </c>
      <c r="M180" s="24">
        <v>0</v>
      </c>
      <c r="N180" s="24">
        <f t="shared" si="42"/>
        <v>639221778</v>
      </c>
      <c r="O180" s="24">
        <v>0</v>
      </c>
      <c r="P180" s="24">
        <v>349308410</v>
      </c>
      <c r="Q180" s="24">
        <v>0</v>
      </c>
      <c r="R180" s="24">
        <v>289913368</v>
      </c>
      <c r="S180" s="24">
        <v>289913368</v>
      </c>
      <c r="T180" s="24">
        <v>0</v>
      </c>
      <c r="U180" s="24">
        <v>0</v>
      </c>
      <c r="V180" s="24">
        <v>0</v>
      </c>
      <c r="W180" s="24">
        <f t="shared" si="43"/>
        <v>0</v>
      </c>
      <c r="X180" s="25">
        <f t="shared" si="34"/>
        <v>0.45354113075915886</v>
      </c>
      <c r="Y180" s="25">
        <f t="shared" si="35"/>
        <v>0.45354113075915886</v>
      </c>
      <c r="Z180" s="25">
        <f t="shared" si="36"/>
        <v>0.54645886924084119</v>
      </c>
      <c r="AA180" s="25">
        <f t="shared" si="37"/>
        <v>1</v>
      </c>
    </row>
    <row r="181" spans="1:27" ht="16" customHeight="1" outlineLevel="2" x14ac:dyDescent="0.35">
      <c r="A181" s="21" t="s">
        <v>374</v>
      </c>
      <c r="B181" s="21" t="s">
        <v>450</v>
      </c>
      <c r="C181" s="21">
        <v>0</v>
      </c>
      <c r="D181" s="21" t="s">
        <v>55</v>
      </c>
      <c r="E181" s="21" t="s">
        <v>53</v>
      </c>
      <c r="F181" s="22" t="s">
        <v>34</v>
      </c>
      <c r="G181" s="21">
        <v>1112</v>
      </c>
      <c r="H181" s="21">
        <v>709500000</v>
      </c>
      <c r="I181" s="21">
        <v>0</v>
      </c>
      <c r="J181" s="23" t="s">
        <v>56</v>
      </c>
      <c r="K181" s="24">
        <v>382716219</v>
      </c>
      <c r="L181" s="24">
        <v>382716219</v>
      </c>
      <c r="M181" s="24">
        <v>0</v>
      </c>
      <c r="N181" s="24">
        <f t="shared" si="42"/>
        <v>382716219</v>
      </c>
      <c r="O181" s="24">
        <v>0</v>
      </c>
      <c r="P181" s="24">
        <v>215889831</v>
      </c>
      <c r="Q181" s="24">
        <v>0</v>
      </c>
      <c r="R181" s="24">
        <v>166826388</v>
      </c>
      <c r="S181" s="24">
        <v>166826388</v>
      </c>
      <c r="T181" s="24">
        <v>0</v>
      </c>
      <c r="U181" s="24">
        <v>0</v>
      </c>
      <c r="V181" s="24">
        <v>0</v>
      </c>
      <c r="W181" s="24">
        <f t="shared" si="43"/>
        <v>0</v>
      </c>
      <c r="X181" s="25">
        <f t="shared" si="34"/>
        <v>0.43590101416632149</v>
      </c>
      <c r="Y181" s="25">
        <f t="shared" si="35"/>
        <v>0.43590101416632149</v>
      </c>
      <c r="Z181" s="25">
        <f t="shared" si="36"/>
        <v>0.56409898583367846</v>
      </c>
      <c r="AA181" s="25">
        <f t="shared" si="37"/>
        <v>1</v>
      </c>
    </row>
    <row r="182" spans="1:27" ht="16" customHeight="1" outlineLevel="1" x14ac:dyDescent="0.35">
      <c r="A182" s="40"/>
      <c r="B182" s="40"/>
      <c r="C182" s="40"/>
      <c r="D182" s="40" t="s">
        <v>488</v>
      </c>
      <c r="E182" s="40"/>
      <c r="F182" s="41"/>
      <c r="G182" s="40"/>
      <c r="H182" s="40"/>
      <c r="I182" s="40"/>
      <c r="J182" s="42"/>
      <c r="K182" s="43">
        <f t="shared" ref="K182:W182" si="44">SUBTOTAL(9,K167:K181)</f>
        <v>6519910252</v>
      </c>
      <c r="L182" s="43">
        <f t="shared" si="44"/>
        <v>6519910252</v>
      </c>
      <c r="M182" s="43">
        <f t="shared" si="44"/>
        <v>0</v>
      </c>
      <c r="N182" s="43">
        <f t="shared" si="44"/>
        <v>6519910252</v>
      </c>
      <c r="O182" s="43">
        <f t="shared" si="44"/>
        <v>0</v>
      </c>
      <c r="P182" s="43">
        <f t="shared" si="44"/>
        <v>3597036850</v>
      </c>
      <c r="Q182" s="43">
        <f t="shared" si="44"/>
        <v>0</v>
      </c>
      <c r="R182" s="43">
        <f t="shared" si="44"/>
        <v>2922873402</v>
      </c>
      <c r="S182" s="43">
        <f t="shared" si="44"/>
        <v>2922873402</v>
      </c>
      <c r="T182" s="43">
        <f t="shared" si="44"/>
        <v>0</v>
      </c>
      <c r="U182" s="43">
        <f t="shared" si="44"/>
        <v>0</v>
      </c>
      <c r="V182" s="43">
        <f t="shared" si="44"/>
        <v>0</v>
      </c>
      <c r="W182" s="43">
        <f t="shared" si="44"/>
        <v>0</v>
      </c>
      <c r="X182" s="44">
        <f t="shared" si="34"/>
        <v>0.44829963742267781</v>
      </c>
      <c r="Y182" s="44">
        <f t="shared" si="35"/>
        <v>0.44829963742267781</v>
      </c>
      <c r="Z182" s="44">
        <f t="shared" si="36"/>
        <v>0.55170036257732213</v>
      </c>
      <c r="AA182" s="44">
        <f t="shared" si="37"/>
        <v>1</v>
      </c>
    </row>
    <row r="183" spans="1:27" ht="16" customHeight="1" outlineLevel="2" x14ac:dyDescent="0.35">
      <c r="A183" s="21" t="s">
        <v>30</v>
      </c>
      <c r="B183" s="21" t="s">
        <v>31</v>
      </c>
      <c r="C183" s="21">
        <v>0</v>
      </c>
      <c r="D183" s="21" t="s">
        <v>57</v>
      </c>
      <c r="E183" s="21" t="s">
        <v>53</v>
      </c>
      <c r="F183" s="22" t="s">
        <v>34</v>
      </c>
      <c r="G183" s="21">
        <v>1112</v>
      </c>
      <c r="H183" s="21">
        <v>709800000</v>
      </c>
      <c r="I183" s="21">
        <v>0</v>
      </c>
      <c r="J183" s="23" t="s">
        <v>58</v>
      </c>
      <c r="K183" s="24">
        <v>131303253</v>
      </c>
      <c r="L183" s="24">
        <v>131303253</v>
      </c>
      <c r="M183" s="24">
        <v>0</v>
      </c>
      <c r="N183" s="24">
        <f t="shared" ref="N183:N197" si="45">$L183</f>
        <v>131303253</v>
      </c>
      <c r="O183" s="24">
        <v>0</v>
      </c>
      <c r="P183" s="24">
        <v>73502888</v>
      </c>
      <c r="Q183" s="24">
        <v>0</v>
      </c>
      <c r="R183" s="24">
        <v>44800365</v>
      </c>
      <c r="S183" s="24">
        <v>44800365</v>
      </c>
      <c r="T183" s="24">
        <v>13000000</v>
      </c>
      <c r="U183" s="24">
        <v>13000000</v>
      </c>
      <c r="V183" s="24">
        <v>0</v>
      </c>
      <c r="W183" s="24">
        <f t="shared" ref="W183:W197" si="46">$N183-($O183+$P183+$Q183+$R183+$V183)</f>
        <v>13000000</v>
      </c>
      <c r="X183" s="25">
        <f t="shared" si="34"/>
        <v>0.3411976777148088</v>
      </c>
      <c r="Y183" s="25">
        <f t="shared" si="35"/>
        <v>0.3411976777148088</v>
      </c>
      <c r="Z183" s="25">
        <f t="shared" si="36"/>
        <v>0.55979487423666496</v>
      </c>
      <c r="AA183" s="25">
        <f t="shared" si="37"/>
        <v>0.90099255195147376</v>
      </c>
    </row>
    <row r="184" spans="1:27" ht="16" customHeight="1" outlineLevel="2" x14ac:dyDescent="0.35">
      <c r="A184" s="21" t="s">
        <v>189</v>
      </c>
      <c r="B184" s="21" t="s">
        <v>31</v>
      </c>
      <c r="C184" s="21">
        <v>0</v>
      </c>
      <c r="D184" s="21" t="s">
        <v>57</v>
      </c>
      <c r="E184" s="21" t="s">
        <v>53</v>
      </c>
      <c r="F184" s="22" t="s">
        <v>34</v>
      </c>
      <c r="G184" s="21">
        <v>1112</v>
      </c>
      <c r="H184" s="21">
        <v>709800000</v>
      </c>
      <c r="I184" s="21">
        <v>0</v>
      </c>
      <c r="J184" s="23" t="s">
        <v>58</v>
      </c>
      <c r="K184" s="24">
        <v>189741621</v>
      </c>
      <c r="L184" s="24">
        <v>189741621</v>
      </c>
      <c r="M184" s="24">
        <v>0</v>
      </c>
      <c r="N184" s="24">
        <f t="shared" si="45"/>
        <v>189741621</v>
      </c>
      <c r="O184" s="24">
        <v>0</v>
      </c>
      <c r="P184" s="24">
        <v>111283519</v>
      </c>
      <c r="Q184" s="24">
        <v>0</v>
      </c>
      <c r="R184" s="24">
        <v>73458102</v>
      </c>
      <c r="S184" s="24">
        <v>73458102</v>
      </c>
      <c r="T184" s="24">
        <v>5000000</v>
      </c>
      <c r="U184" s="24">
        <v>5000000</v>
      </c>
      <c r="V184" s="24">
        <v>0</v>
      </c>
      <c r="W184" s="24">
        <f t="shared" si="46"/>
        <v>5000000</v>
      </c>
      <c r="X184" s="25">
        <f t="shared" si="34"/>
        <v>0.38714806805619101</v>
      </c>
      <c r="Y184" s="25">
        <f t="shared" si="35"/>
        <v>0.38714806805619101</v>
      </c>
      <c r="Z184" s="25">
        <f t="shared" si="36"/>
        <v>0.58650030717298451</v>
      </c>
      <c r="AA184" s="25">
        <f t="shared" si="37"/>
        <v>0.97364837522917558</v>
      </c>
    </row>
    <row r="185" spans="1:27" ht="16" customHeight="1" outlineLevel="2" x14ac:dyDescent="0.35">
      <c r="A185" s="21" t="s">
        <v>273</v>
      </c>
      <c r="B185" s="21" t="s">
        <v>274</v>
      </c>
      <c r="C185" s="21">
        <v>0</v>
      </c>
      <c r="D185" s="21" t="s">
        <v>57</v>
      </c>
      <c r="E185" s="21" t="s">
        <v>53</v>
      </c>
      <c r="F185" s="22" t="s">
        <v>34</v>
      </c>
      <c r="G185" s="21">
        <v>1112</v>
      </c>
      <c r="H185" s="21">
        <v>709800000</v>
      </c>
      <c r="I185" s="21">
        <v>0</v>
      </c>
      <c r="J185" s="23" t="s">
        <v>58</v>
      </c>
      <c r="K185" s="24">
        <v>5042137</v>
      </c>
      <c r="L185" s="24">
        <v>5042137</v>
      </c>
      <c r="M185" s="24">
        <v>0</v>
      </c>
      <c r="N185" s="24">
        <f t="shared" si="45"/>
        <v>5042137</v>
      </c>
      <c r="O185" s="24">
        <v>0</v>
      </c>
      <c r="P185" s="24">
        <v>3591437</v>
      </c>
      <c r="Q185" s="24">
        <v>0</v>
      </c>
      <c r="R185" s="24">
        <v>1450700</v>
      </c>
      <c r="S185" s="24">
        <v>1450700</v>
      </c>
      <c r="T185" s="24">
        <v>0</v>
      </c>
      <c r="U185" s="24">
        <v>0</v>
      </c>
      <c r="V185" s="24">
        <v>0</v>
      </c>
      <c r="W185" s="24">
        <f t="shared" si="46"/>
        <v>0</v>
      </c>
      <c r="X185" s="25">
        <f t="shared" si="34"/>
        <v>0.28771530801324913</v>
      </c>
      <c r="Y185" s="25">
        <f t="shared" si="35"/>
        <v>0.28771530801324913</v>
      </c>
      <c r="Z185" s="25">
        <f t="shared" si="36"/>
        <v>0.71228469198675082</v>
      </c>
      <c r="AA185" s="25">
        <f t="shared" si="37"/>
        <v>1</v>
      </c>
    </row>
    <row r="186" spans="1:27" ht="16" customHeight="1" outlineLevel="2" x14ac:dyDescent="0.35">
      <c r="A186" s="21" t="s">
        <v>273</v>
      </c>
      <c r="B186" s="21" t="s">
        <v>279</v>
      </c>
      <c r="C186" s="21">
        <v>0</v>
      </c>
      <c r="D186" s="21" t="s">
        <v>57</v>
      </c>
      <c r="E186" s="21" t="s">
        <v>53</v>
      </c>
      <c r="F186" s="22" t="s">
        <v>34</v>
      </c>
      <c r="G186" s="21">
        <v>1112</v>
      </c>
      <c r="H186" s="21">
        <v>709800000</v>
      </c>
      <c r="I186" s="21">
        <v>0</v>
      </c>
      <c r="J186" s="23" t="s">
        <v>58</v>
      </c>
      <c r="K186" s="24">
        <v>96184304</v>
      </c>
      <c r="L186" s="24">
        <v>96184304</v>
      </c>
      <c r="M186" s="24">
        <v>0</v>
      </c>
      <c r="N186" s="24">
        <f t="shared" si="45"/>
        <v>96184304</v>
      </c>
      <c r="O186" s="24">
        <v>0</v>
      </c>
      <c r="P186" s="24">
        <v>66288238</v>
      </c>
      <c r="Q186" s="24">
        <v>0</v>
      </c>
      <c r="R186" s="24">
        <v>29896066</v>
      </c>
      <c r="S186" s="24">
        <v>29896066</v>
      </c>
      <c r="T186" s="24">
        <v>0</v>
      </c>
      <c r="U186" s="24">
        <v>0</v>
      </c>
      <c r="V186" s="24">
        <v>0</v>
      </c>
      <c r="W186" s="24">
        <f t="shared" si="46"/>
        <v>0</v>
      </c>
      <c r="X186" s="25">
        <f t="shared" si="34"/>
        <v>0.31082063035981422</v>
      </c>
      <c r="Y186" s="25">
        <f t="shared" si="35"/>
        <v>0.31082063035981422</v>
      </c>
      <c r="Z186" s="25">
        <f t="shared" si="36"/>
        <v>0.68917936964018578</v>
      </c>
      <c r="AA186" s="25">
        <f t="shared" si="37"/>
        <v>1</v>
      </c>
    </row>
    <row r="187" spans="1:27" ht="16" customHeight="1" outlineLevel="2" x14ac:dyDescent="0.35">
      <c r="A187" s="21" t="s">
        <v>273</v>
      </c>
      <c r="B187" s="21" t="s">
        <v>317</v>
      </c>
      <c r="C187" s="21">
        <v>0</v>
      </c>
      <c r="D187" s="21" t="s">
        <v>57</v>
      </c>
      <c r="E187" s="21" t="s">
        <v>53</v>
      </c>
      <c r="F187" s="22" t="s">
        <v>34</v>
      </c>
      <c r="G187" s="21">
        <v>1112</v>
      </c>
      <c r="H187" s="21">
        <v>709800000</v>
      </c>
      <c r="I187" s="21">
        <v>0</v>
      </c>
      <c r="J187" s="23" t="s">
        <v>58</v>
      </c>
      <c r="K187" s="24">
        <v>19741377</v>
      </c>
      <c r="L187" s="24">
        <v>19741377</v>
      </c>
      <c r="M187" s="24">
        <v>0</v>
      </c>
      <c r="N187" s="24">
        <f t="shared" si="45"/>
        <v>19741377</v>
      </c>
      <c r="O187" s="24">
        <v>0</v>
      </c>
      <c r="P187" s="24">
        <v>13990840</v>
      </c>
      <c r="Q187" s="24">
        <v>0</v>
      </c>
      <c r="R187" s="24">
        <v>5750537</v>
      </c>
      <c r="S187" s="24">
        <v>5750537</v>
      </c>
      <c r="T187" s="24">
        <v>0</v>
      </c>
      <c r="U187" s="24">
        <v>0</v>
      </c>
      <c r="V187" s="24">
        <v>0</v>
      </c>
      <c r="W187" s="24">
        <f t="shared" si="46"/>
        <v>0</v>
      </c>
      <c r="X187" s="25">
        <f t="shared" si="34"/>
        <v>0.29129361138283311</v>
      </c>
      <c r="Y187" s="25">
        <f t="shared" si="35"/>
        <v>0.29129361138283311</v>
      </c>
      <c r="Z187" s="25">
        <f t="shared" si="36"/>
        <v>0.70870638861716684</v>
      </c>
      <c r="AA187" s="25">
        <f t="shared" si="37"/>
        <v>1</v>
      </c>
    </row>
    <row r="188" spans="1:27" ht="16" customHeight="1" outlineLevel="2" x14ac:dyDescent="0.35">
      <c r="A188" s="21" t="s">
        <v>323</v>
      </c>
      <c r="B188" s="21" t="s">
        <v>31</v>
      </c>
      <c r="C188" s="21">
        <v>0</v>
      </c>
      <c r="D188" s="21" t="s">
        <v>57</v>
      </c>
      <c r="E188" s="21" t="s">
        <v>53</v>
      </c>
      <c r="F188" s="22" t="s">
        <v>34</v>
      </c>
      <c r="G188" s="21">
        <v>1112</v>
      </c>
      <c r="H188" s="21">
        <v>709800000</v>
      </c>
      <c r="I188" s="21">
        <v>0</v>
      </c>
      <c r="J188" s="23" t="s">
        <v>58</v>
      </c>
      <c r="K188" s="24">
        <v>38791591</v>
      </c>
      <c r="L188" s="24">
        <v>38791591</v>
      </c>
      <c r="M188" s="24">
        <v>0</v>
      </c>
      <c r="N188" s="24">
        <f t="shared" si="45"/>
        <v>38791591</v>
      </c>
      <c r="O188" s="24">
        <v>0</v>
      </c>
      <c r="P188" s="24">
        <v>26709300</v>
      </c>
      <c r="Q188" s="24">
        <v>0</v>
      </c>
      <c r="R188" s="24">
        <v>12082291</v>
      </c>
      <c r="S188" s="24">
        <v>12082291</v>
      </c>
      <c r="T188" s="24">
        <v>0</v>
      </c>
      <c r="U188" s="24">
        <v>0</v>
      </c>
      <c r="V188" s="24">
        <v>0</v>
      </c>
      <c r="W188" s="24">
        <f t="shared" si="46"/>
        <v>0</v>
      </c>
      <c r="X188" s="25">
        <f t="shared" si="34"/>
        <v>0.31146675577188881</v>
      </c>
      <c r="Y188" s="25">
        <f t="shared" si="35"/>
        <v>0.31146675577188881</v>
      </c>
      <c r="Z188" s="25">
        <f t="shared" si="36"/>
        <v>0.68853324422811124</v>
      </c>
      <c r="AA188" s="25">
        <f t="shared" si="37"/>
        <v>1</v>
      </c>
    </row>
    <row r="189" spans="1:27" ht="16" customHeight="1" outlineLevel="2" x14ac:dyDescent="0.35">
      <c r="A189" s="21" t="s">
        <v>330</v>
      </c>
      <c r="B189" s="21" t="s">
        <v>31</v>
      </c>
      <c r="C189" s="21">
        <v>0</v>
      </c>
      <c r="D189" s="21" t="s">
        <v>57</v>
      </c>
      <c r="E189" s="21" t="s">
        <v>53</v>
      </c>
      <c r="F189" s="22" t="s">
        <v>34</v>
      </c>
      <c r="G189" s="21">
        <v>1112</v>
      </c>
      <c r="H189" s="21">
        <v>709800000</v>
      </c>
      <c r="I189" s="21">
        <v>0</v>
      </c>
      <c r="J189" s="23" t="s">
        <v>58</v>
      </c>
      <c r="K189" s="24">
        <v>95146224</v>
      </c>
      <c r="L189" s="24">
        <v>95146224</v>
      </c>
      <c r="M189" s="24">
        <v>0</v>
      </c>
      <c r="N189" s="24">
        <f t="shared" si="45"/>
        <v>95146224</v>
      </c>
      <c r="O189" s="24">
        <v>0</v>
      </c>
      <c r="P189" s="24">
        <v>52365111</v>
      </c>
      <c r="Q189" s="24">
        <v>0</v>
      </c>
      <c r="R189" s="24">
        <v>33281113</v>
      </c>
      <c r="S189" s="24">
        <v>33281113</v>
      </c>
      <c r="T189" s="24">
        <v>9500000</v>
      </c>
      <c r="U189" s="24">
        <v>9500000</v>
      </c>
      <c r="V189" s="24">
        <v>0</v>
      </c>
      <c r="W189" s="24">
        <f t="shared" si="46"/>
        <v>9500000</v>
      </c>
      <c r="X189" s="25">
        <f t="shared" si="34"/>
        <v>0.3497891098652533</v>
      </c>
      <c r="Y189" s="25">
        <f t="shared" si="35"/>
        <v>0.3497891098652533</v>
      </c>
      <c r="Z189" s="25">
        <f t="shared" si="36"/>
        <v>0.55036457358517976</v>
      </c>
      <c r="AA189" s="25">
        <f t="shared" si="37"/>
        <v>0.90015368345043312</v>
      </c>
    </row>
    <row r="190" spans="1:27" ht="16" customHeight="1" outlineLevel="2" x14ac:dyDescent="0.35">
      <c r="A190" s="21" t="s">
        <v>335</v>
      </c>
      <c r="B190" s="21" t="s">
        <v>31</v>
      </c>
      <c r="C190" s="21">
        <v>0</v>
      </c>
      <c r="D190" s="21" t="s">
        <v>57</v>
      </c>
      <c r="E190" s="21" t="s">
        <v>53</v>
      </c>
      <c r="F190" s="22" t="s">
        <v>34</v>
      </c>
      <c r="G190" s="21">
        <v>1112</v>
      </c>
      <c r="H190" s="21">
        <v>709800000</v>
      </c>
      <c r="I190" s="21">
        <v>0</v>
      </c>
      <c r="J190" s="23" t="s">
        <v>58</v>
      </c>
      <c r="K190" s="24">
        <v>30946077</v>
      </c>
      <c r="L190" s="24">
        <v>30946077</v>
      </c>
      <c r="M190" s="24">
        <v>0</v>
      </c>
      <c r="N190" s="24">
        <f t="shared" si="45"/>
        <v>30946077</v>
      </c>
      <c r="O190" s="24">
        <v>0</v>
      </c>
      <c r="P190" s="24">
        <v>22141356</v>
      </c>
      <c r="Q190" s="24">
        <v>0</v>
      </c>
      <c r="R190" s="24">
        <v>8804721</v>
      </c>
      <c r="S190" s="24">
        <v>8804721</v>
      </c>
      <c r="T190" s="24">
        <v>0</v>
      </c>
      <c r="U190" s="24">
        <v>0</v>
      </c>
      <c r="V190" s="24">
        <v>0</v>
      </c>
      <c r="W190" s="24">
        <f t="shared" si="46"/>
        <v>0</v>
      </c>
      <c r="X190" s="25">
        <f t="shared" si="34"/>
        <v>0.28451816364316551</v>
      </c>
      <c r="Y190" s="25">
        <f t="shared" si="35"/>
        <v>0.28451816364316551</v>
      </c>
      <c r="Z190" s="25">
        <f t="shared" si="36"/>
        <v>0.71548183635683449</v>
      </c>
      <c r="AA190" s="25">
        <f t="shared" si="37"/>
        <v>1</v>
      </c>
    </row>
    <row r="191" spans="1:27" ht="16" customHeight="1" outlineLevel="2" x14ac:dyDescent="0.35">
      <c r="A191" s="21" t="s">
        <v>337</v>
      </c>
      <c r="B191" s="21" t="s">
        <v>31</v>
      </c>
      <c r="C191" s="21">
        <v>0</v>
      </c>
      <c r="D191" s="21" t="s">
        <v>57</v>
      </c>
      <c r="E191" s="21" t="s">
        <v>53</v>
      </c>
      <c r="F191" s="22" t="s">
        <v>34</v>
      </c>
      <c r="G191" s="21">
        <v>1112</v>
      </c>
      <c r="H191" s="21">
        <v>709800000</v>
      </c>
      <c r="I191" s="21">
        <v>0</v>
      </c>
      <c r="J191" s="23" t="s">
        <v>58</v>
      </c>
      <c r="K191" s="24">
        <v>236787136</v>
      </c>
      <c r="L191" s="24">
        <v>236787136</v>
      </c>
      <c r="M191" s="24">
        <v>0</v>
      </c>
      <c r="N191" s="24">
        <f t="shared" si="45"/>
        <v>236787136</v>
      </c>
      <c r="O191" s="24">
        <v>0</v>
      </c>
      <c r="P191" s="24">
        <v>142577993</v>
      </c>
      <c r="Q191" s="24">
        <v>0</v>
      </c>
      <c r="R191" s="24">
        <v>80209143</v>
      </c>
      <c r="S191" s="24">
        <v>80209143</v>
      </c>
      <c r="T191" s="24">
        <v>14000000</v>
      </c>
      <c r="U191" s="24">
        <v>14000000</v>
      </c>
      <c r="V191" s="24">
        <v>0</v>
      </c>
      <c r="W191" s="24">
        <f t="shared" si="46"/>
        <v>14000000</v>
      </c>
      <c r="X191" s="25">
        <f t="shared" si="34"/>
        <v>0.33873944486578866</v>
      </c>
      <c r="Y191" s="25">
        <f t="shared" si="35"/>
        <v>0.33873944486578866</v>
      </c>
      <c r="Z191" s="25">
        <f t="shared" si="36"/>
        <v>0.60213572159595696</v>
      </c>
      <c r="AA191" s="25">
        <f t="shared" si="37"/>
        <v>0.94087516646174563</v>
      </c>
    </row>
    <row r="192" spans="1:27" ht="16" customHeight="1" outlineLevel="2" x14ac:dyDescent="0.35">
      <c r="A192" s="21" t="s">
        <v>346</v>
      </c>
      <c r="B192" s="21" t="s">
        <v>31</v>
      </c>
      <c r="C192" s="21">
        <v>0</v>
      </c>
      <c r="D192" s="21" t="s">
        <v>57</v>
      </c>
      <c r="E192" s="21" t="s">
        <v>53</v>
      </c>
      <c r="F192" s="22" t="s">
        <v>34</v>
      </c>
      <c r="G192" s="21">
        <v>1112</v>
      </c>
      <c r="H192" s="21">
        <v>709600000</v>
      </c>
      <c r="I192" s="21">
        <v>0</v>
      </c>
      <c r="J192" s="23" t="s">
        <v>58</v>
      </c>
      <c r="K192" s="24">
        <v>20599107</v>
      </c>
      <c r="L192" s="24">
        <v>20599107</v>
      </c>
      <c r="M192" s="24">
        <v>0</v>
      </c>
      <c r="N192" s="24">
        <f t="shared" si="45"/>
        <v>20599107</v>
      </c>
      <c r="O192" s="24">
        <v>0</v>
      </c>
      <c r="P192" s="24">
        <v>13390914</v>
      </c>
      <c r="Q192" s="24">
        <v>0</v>
      </c>
      <c r="R192" s="24">
        <v>7208193</v>
      </c>
      <c r="S192" s="24">
        <v>7208193</v>
      </c>
      <c r="T192" s="24">
        <v>0</v>
      </c>
      <c r="U192" s="24">
        <v>0</v>
      </c>
      <c r="V192" s="24">
        <v>0</v>
      </c>
      <c r="W192" s="24">
        <f t="shared" si="46"/>
        <v>0</v>
      </c>
      <c r="X192" s="25">
        <f t="shared" si="34"/>
        <v>0.34992745073851989</v>
      </c>
      <c r="Y192" s="25">
        <f t="shared" si="35"/>
        <v>0.34992745073851989</v>
      </c>
      <c r="Z192" s="25">
        <f t="shared" si="36"/>
        <v>0.65007254926148017</v>
      </c>
      <c r="AA192" s="25">
        <f t="shared" si="37"/>
        <v>1</v>
      </c>
    </row>
    <row r="193" spans="1:27" ht="16" customHeight="1" outlineLevel="2" x14ac:dyDescent="0.35">
      <c r="A193" s="21" t="s">
        <v>374</v>
      </c>
      <c r="B193" s="21" t="s">
        <v>274</v>
      </c>
      <c r="C193" s="21">
        <v>0</v>
      </c>
      <c r="D193" s="21" t="s">
        <v>57</v>
      </c>
      <c r="E193" s="21" t="s">
        <v>53</v>
      </c>
      <c r="F193" s="22" t="s">
        <v>34</v>
      </c>
      <c r="G193" s="21">
        <v>1112</v>
      </c>
      <c r="H193" s="21">
        <v>709120000</v>
      </c>
      <c r="I193" s="21">
        <v>0</v>
      </c>
      <c r="J193" s="23" t="s">
        <v>58</v>
      </c>
      <c r="K193" s="24">
        <v>2890680474</v>
      </c>
      <c r="L193" s="24">
        <v>2890680474</v>
      </c>
      <c r="M193" s="24">
        <v>0</v>
      </c>
      <c r="N193" s="24">
        <f t="shared" si="45"/>
        <v>2890680474</v>
      </c>
      <c r="O193" s="24">
        <v>0</v>
      </c>
      <c r="P193" s="24">
        <v>1432815232</v>
      </c>
      <c r="Q193" s="24">
        <v>0</v>
      </c>
      <c r="R193" s="24">
        <v>862865242</v>
      </c>
      <c r="S193" s="24">
        <v>862865242</v>
      </c>
      <c r="T193" s="24">
        <v>595000000</v>
      </c>
      <c r="U193" s="24">
        <v>595000000</v>
      </c>
      <c r="V193" s="24">
        <v>0</v>
      </c>
      <c r="W193" s="24">
        <f t="shared" si="46"/>
        <v>595000000</v>
      </c>
      <c r="X193" s="25">
        <f t="shared" si="34"/>
        <v>0.29849900387157074</v>
      </c>
      <c r="Y193" s="25">
        <f t="shared" si="35"/>
        <v>0.29849900387157074</v>
      </c>
      <c r="Z193" s="25">
        <f t="shared" si="36"/>
        <v>0.49566710844984246</v>
      </c>
      <c r="AA193" s="25">
        <f t="shared" si="37"/>
        <v>0.79416611232141321</v>
      </c>
    </row>
    <row r="194" spans="1:27" ht="16" customHeight="1" outlineLevel="2" x14ac:dyDescent="0.35">
      <c r="A194" s="21" t="s">
        <v>374</v>
      </c>
      <c r="B194" s="21" t="s">
        <v>279</v>
      </c>
      <c r="C194" s="21">
        <v>0</v>
      </c>
      <c r="D194" s="21" t="s">
        <v>57</v>
      </c>
      <c r="E194" s="21" t="s">
        <v>53</v>
      </c>
      <c r="F194" s="22" t="s">
        <v>34</v>
      </c>
      <c r="G194" s="21">
        <v>1112</v>
      </c>
      <c r="H194" s="21">
        <v>709210000</v>
      </c>
      <c r="I194" s="21">
        <v>0</v>
      </c>
      <c r="J194" s="23" t="s">
        <v>58</v>
      </c>
      <c r="K194" s="24">
        <v>1325521952</v>
      </c>
      <c r="L194" s="24">
        <v>1325521952</v>
      </c>
      <c r="M194" s="24">
        <v>0</v>
      </c>
      <c r="N194" s="24">
        <f t="shared" si="45"/>
        <v>1325521952</v>
      </c>
      <c r="O194" s="24">
        <v>0</v>
      </c>
      <c r="P194" s="24">
        <v>696698955</v>
      </c>
      <c r="Q194" s="24">
        <v>0</v>
      </c>
      <c r="R194" s="24">
        <v>373822997</v>
      </c>
      <c r="S194" s="24">
        <v>373822997</v>
      </c>
      <c r="T194" s="24">
        <v>255000000</v>
      </c>
      <c r="U194" s="24">
        <v>255000000</v>
      </c>
      <c r="V194" s="24">
        <v>0</v>
      </c>
      <c r="W194" s="24">
        <f t="shared" si="46"/>
        <v>255000000</v>
      </c>
      <c r="X194" s="25">
        <f t="shared" si="34"/>
        <v>0.28201946896161251</v>
      </c>
      <c r="Y194" s="25">
        <f t="shared" si="35"/>
        <v>0.28201946896161251</v>
      </c>
      <c r="Z194" s="25">
        <f t="shared" si="36"/>
        <v>0.52560348317792327</v>
      </c>
      <c r="AA194" s="25">
        <f t="shared" si="37"/>
        <v>0.80762295213953572</v>
      </c>
    </row>
    <row r="195" spans="1:27" ht="16" customHeight="1" outlineLevel="2" x14ac:dyDescent="0.35">
      <c r="A195" s="21" t="s">
        <v>374</v>
      </c>
      <c r="B195" s="21" t="s">
        <v>317</v>
      </c>
      <c r="C195" s="21">
        <v>0</v>
      </c>
      <c r="D195" s="21" t="s">
        <v>57</v>
      </c>
      <c r="E195" s="21" t="s">
        <v>53</v>
      </c>
      <c r="F195" s="22" t="s">
        <v>34</v>
      </c>
      <c r="G195" s="21">
        <v>1112</v>
      </c>
      <c r="H195" s="21">
        <v>709300000</v>
      </c>
      <c r="I195" s="21">
        <v>0</v>
      </c>
      <c r="J195" s="23" t="s">
        <v>58</v>
      </c>
      <c r="K195" s="24">
        <v>742317912</v>
      </c>
      <c r="L195" s="24">
        <v>742317912</v>
      </c>
      <c r="M195" s="24">
        <v>0</v>
      </c>
      <c r="N195" s="24">
        <f t="shared" si="45"/>
        <v>742317912</v>
      </c>
      <c r="O195" s="24">
        <v>0</v>
      </c>
      <c r="P195" s="24">
        <v>417095648</v>
      </c>
      <c r="Q195" s="24">
        <v>0</v>
      </c>
      <c r="R195" s="24">
        <v>210222264</v>
      </c>
      <c r="S195" s="24">
        <v>210222264</v>
      </c>
      <c r="T195" s="24">
        <v>115000000</v>
      </c>
      <c r="U195" s="24">
        <v>115000000</v>
      </c>
      <c r="V195" s="24">
        <v>0</v>
      </c>
      <c r="W195" s="24">
        <f t="shared" si="46"/>
        <v>115000000</v>
      </c>
      <c r="X195" s="25">
        <f t="shared" si="34"/>
        <v>0.28319707850455317</v>
      </c>
      <c r="Y195" s="25">
        <f t="shared" si="35"/>
        <v>0.28319707850455317</v>
      </c>
      <c r="Z195" s="25">
        <f t="shared" si="36"/>
        <v>0.5618827745598034</v>
      </c>
      <c r="AA195" s="25">
        <f t="shared" si="37"/>
        <v>0.84507985306435662</v>
      </c>
    </row>
    <row r="196" spans="1:27" ht="16" customHeight="1" outlineLevel="2" x14ac:dyDescent="0.35">
      <c r="A196" s="21" t="s">
        <v>374</v>
      </c>
      <c r="B196" s="21" t="s">
        <v>441</v>
      </c>
      <c r="C196" s="21">
        <v>0</v>
      </c>
      <c r="D196" s="21" t="s">
        <v>57</v>
      </c>
      <c r="E196" s="21" t="s">
        <v>53</v>
      </c>
      <c r="F196" s="22" t="s">
        <v>34</v>
      </c>
      <c r="G196" s="21">
        <v>1112</v>
      </c>
      <c r="H196" s="21">
        <v>709500000</v>
      </c>
      <c r="I196" s="21">
        <v>0</v>
      </c>
      <c r="J196" s="23" t="s">
        <v>58</v>
      </c>
      <c r="K196" s="24">
        <v>463668063</v>
      </c>
      <c r="L196" s="24">
        <v>463668063</v>
      </c>
      <c r="M196" s="24">
        <v>0</v>
      </c>
      <c r="N196" s="24">
        <f t="shared" si="45"/>
        <v>463668063</v>
      </c>
      <c r="O196" s="24">
        <v>0</v>
      </c>
      <c r="P196" s="24">
        <v>296033130</v>
      </c>
      <c r="Q196" s="24">
        <v>0</v>
      </c>
      <c r="R196" s="24">
        <v>122634933</v>
      </c>
      <c r="S196" s="24">
        <v>122634933</v>
      </c>
      <c r="T196" s="24">
        <v>45000000</v>
      </c>
      <c r="U196" s="24">
        <v>45000000</v>
      </c>
      <c r="V196" s="24">
        <v>0</v>
      </c>
      <c r="W196" s="24">
        <f t="shared" si="46"/>
        <v>45000000</v>
      </c>
      <c r="X196" s="25">
        <f t="shared" si="34"/>
        <v>0.26448863483616725</v>
      </c>
      <c r="Y196" s="25">
        <f t="shared" si="35"/>
        <v>0.26448863483616725</v>
      </c>
      <c r="Z196" s="25">
        <f t="shared" si="36"/>
        <v>0.63845917720669065</v>
      </c>
      <c r="AA196" s="25">
        <f t="shared" si="37"/>
        <v>0.9029478120428579</v>
      </c>
    </row>
    <row r="197" spans="1:27" ht="16" customHeight="1" outlineLevel="2" x14ac:dyDescent="0.35">
      <c r="A197" s="21" t="s">
        <v>374</v>
      </c>
      <c r="B197" s="21" t="s">
        <v>450</v>
      </c>
      <c r="C197" s="21">
        <v>0</v>
      </c>
      <c r="D197" s="21" t="s">
        <v>57</v>
      </c>
      <c r="E197" s="21" t="s">
        <v>53</v>
      </c>
      <c r="F197" s="22" t="s">
        <v>34</v>
      </c>
      <c r="G197" s="21">
        <v>1112</v>
      </c>
      <c r="H197" s="21">
        <v>709500000</v>
      </c>
      <c r="I197" s="21">
        <v>0</v>
      </c>
      <c r="J197" s="23" t="s">
        <v>58</v>
      </c>
      <c r="K197" s="24">
        <v>261828218</v>
      </c>
      <c r="L197" s="24">
        <v>261828218</v>
      </c>
      <c r="M197" s="24">
        <v>0</v>
      </c>
      <c r="N197" s="24">
        <f t="shared" si="45"/>
        <v>261828218</v>
      </c>
      <c r="O197" s="24">
        <v>0</v>
      </c>
      <c r="P197" s="24">
        <v>207867983</v>
      </c>
      <c r="Q197" s="24">
        <v>0</v>
      </c>
      <c r="R197" s="24">
        <v>53960235</v>
      </c>
      <c r="S197" s="24">
        <v>53960235</v>
      </c>
      <c r="T197" s="24">
        <v>0</v>
      </c>
      <c r="U197" s="24">
        <v>0</v>
      </c>
      <c r="V197" s="24">
        <v>0</v>
      </c>
      <c r="W197" s="24">
        <f t="shared" si="46"/>
        <v>0</v>
      </c>
      <c r="X197" s="25">
        <f t="shared" si="34"/>
        <v>0.20609021980969217</v>
      </c>
      <c r="Y197" s="25">
        <f t="shared" si="35"/>
        <v>0.20609021980969217</v>
      </c>
      <c r="Z197" s="25">
        <f t="shared" si="36"/>
        <v>0.79390978019030778</v>
      </c>
      <c r="AA197" s="25">
        <f t="shared" si="37"/>
        <v>1</v>
      </c>
    </row>
    <row r="198" spans="1:27" ht="16" customHeight="1" outlineLevel="1" x14ac:dyDescent="0.35">
      <c r="A198" s="40"/>
      <c r="B198" s="40"/>
      <c r="C198" s="40"/>
      <c r="D198" s="40" t="s">
        <v>489</v>
      </c>
      <c r="E198" s="40"/>
      <c r="F198" s="41"/>
      <c r="G198" s="40"/>
      <c r="H198" s="40"/>
      <c r="I198" s="40"/>
      <c r="J198" s="42"/>
      <c r="K198" s="43">
        <f t="shared" ref="K198:W198" si="47">SUBTOTAL(9,K183:K197)</f>
        <v>6548299446</v>
      </c>
      <c r="L198" s="43">
        <f t="shared" si="47"/>
        <v>6548299446</v>
      </c>
      <c r="M198" s="43">
        <f t="shared" si="47"/>
        <v>0</v>
      </c>
      <c r="N198" s="43">
        <f t="shared" si="47"/>
        <v>6548299446</v>
      </c>
      <c r="O198" s="43">
        <f t="shared" si="47"/>
        <v>0</v>
      </c>
      <c r="P198" s="43">
        <f t="shared" si="47"/>
        <v>3576352544</v>
      </c>
      <c r="Q198" s="43">
        <f t="shared" si="47"/>
        <v>0</v>
      </c>
      <c r="R198" s="43">
        <f t="shared" si="47"/>
        <v>1920446902</v>
      </c>
      <c r="S198" s="43">
        <f t="shared" si="47"/>
        <v>1920446902</v>
      </c>
      <c r="T198" s="43">
        <f t="shared" si="47"/>
        <v>1051500000</v>
      </c>
      <c r="U198" s="43">
        <f t="shared" si="47"/>
        <v>1051500000</v>
      </c>
      <c r="V198" s="43">
        <f t="shared" si="47"/>
        <v>0</v>
      </c>
      <c r="W198" s="43">
        <f t="shared" si="47"/>
        <v>1051500000</v>
      </c>
      <c r="X198" s="44">
        <f t="shared" si="34"/>
        <v>0.29327414206341718</v>
      </c>
      <c r="Y198" s="44">
        <f t="shared" si="35"/>
        <v>0.29327414206341718</v>
      </c>
      <c r="Z198" s="44">
        <f t="shared" si="36"/>
        <v>0.5461498169856297</v>
      </c>
      <c r="AA198" s="44">
        <f t="shared" si="37"/>
        <v>0.83942395904904687</v>
      </c>
    </row>
    <row r="199" spans="1:27" ht="16" customHeight="1" outlineLevel="2" x14ac:dyDescent="0.35">
      <c r="A199" s="21" t="s">
        <v>30</v>
      </c>
      <c r="B199" s="21" t="s">
        <v>31</v>
      </c>
      <c r="C199" s="21">
        <v>0</v>
      </c>
      <c r="D199" s="21" t="s">
        <v>59</v>
      </c>
      <c r="E199" s="21" t="s">
        <v>53</v>
      </c>
      <c r="F199" s="22" t="s">
        <v>34</v>
      </c>
      <c r="G199" s="21">
        <v>1112</v>
      </c>
      <c r="H199" s="21">
        <v>709800000</v>
      </c>
      <c r="I199" s="21">
        <v>0</v>
      </c>
      <c r="J199" s="23" t="s">
        <v>60</v>
      </c>
      <c r="K199" s="24">
        <v>228591417</v>
      </c>
      <c r="L199" s="24">
        <v>228591417</v>
      </c>
      <c r="M199" s="24">
        <v>0</v>
      </c>
      <c r="N199" s="24">
        <f t="shared" ref="N199:N213" si="48">$L199</f>
        <v>228591417</v>
      </c>
      <c r="O199" s="24">
        <v>0</v>
      </c>
      <c r="P199" s="24">
        <v>130070168</v>
      </c>
      <c r="Q199" s="24">
        <v>0</v>
      </c>
      <c r="R199" s="24">
        <v>98521249</v>
      </c>
      <c r="S199" s="24">
        <v>98521249</v>
      </c>
      <c r="T199" s="24">
        <v>0</v>
      </c>
      <c r="U199" s="24">
        <v>0</v>
      </c>
      <c r="V199" s="24">
        <v>0</v>
      </c>
      <c r="W199" s="24">
        <f t="shared" ref="W199:W213" si="49">$N199-($O199+$P199+$Q199+$R199+$V199)</f>
        <v>0</v>
      </c>
      <c r="X199" s="25">
        <f t="shared" si="34"/>
        <v>0.43099277432625566</v>
      </c>
      <c r="Y199" s="25">
        <f t="shared" si="35"/>
        <v>0.43099277432625566</v>
      </c>
      <c r="Z199" s="25">
        <f t="shared" si="36"/>
        <v>0.5690072256737444</v>
      </c>
      <c r="AA199" s="25">
        <f t="shared" si="37"/>
        <v>1</v>
      </c>
    </row>
    <row r="200" spans="1:27" ht="16" customHeight="1" outlineLevel="2" x14ac:dyDescent="0.35">
      <c r="A200" s="21" t="s">
        <v>189</v>
      </c>
      <c r="B200" s="21" t="s">
        <v>31</v>
      </c>
      <c r="C200" s="21">
        <v>0</v>
      </c>
      <c r="D200" s="21" t="s">
        <v>59</v>
      </c>
      <c r="E200" s="21" t="s">
        <v>53</v>
      </c>
      <c r="F200" s="22" t="s">
        <v>34</v>
      </c>
      <c r="G200" s="21">
        <v>1112</v>
      </c>
      <c r="H200" s="21">
        <v>709800000</v>
      </c>
      <c r="I200" s="21">
        <v>0</v>
      </c>
      <c r="J200" s="23" t="s">
        <v>60</v>
      </c>
      <c r="K200" s="24">
        <v>322476964</v>
      </c>
      <c r="L200" s="24">
        <v>322476964</v>
      </c>
      <c r="M200" s="24">
        <v>0</v>
      </c>
      <c r="N200" s="24">
        <f t="shared" si="48"/>
        <v>322476964</v>
      </c>
      <c r="O200" s="24">
        <v>0</v>
      </c>
      <c r="P200" s="24">
        <v>177845697</v>
      </c>
      <c r="Q200" s="24">
        <v>0</v>
      </c>
      <c r="R200" s="24">
        <v>144631267</v>
      </c>
      <c r="S200" s="24">
        <v>144631267</v>
      </c>
      <c r="T200" s="24">
        <v>0</v>
      </c>
      <c r="U200" s="24">
        <v>0</v>
      </c>
      <c r="V200" s="24">
        <v>0</v>
      </c>
      <c r="W200" s="24">
        <f t="shared" si="49"/>
        <v>0</v>
      </c>
      <c r="X200" s="25">
        <f t="shared" si="34"/>
        <v>0.44850108115009418</v>
      </c>
      <c r="Y200" s="25">
        <f t="shared" si="35"/>
        <v>0.44850108115009418</v>
      </c>
      <c r="Z200" s="25">
        <f t="shared" si="36"/>
        <v>0.55149891884990587</v>
      </c>
      <c r="AA200" s="25">
        <f t="shared" si="37"/>
        <v>1</v>
      </c>
    </row>
    <row r="201" spans="1:27" ht="16" customHeight="1" outlineLevel="2" x14ac:dyDescent="0.35">
      <c r="A201" s="21" t="s">
        <v>273</v>
      </c>
      <c r="B201" s="21" t="s">
        <v>274</v>
      </c>
      <c r="C201" s="21">
        <v>0</v>
      </c>
      <c r="D201" s="21" t="s">
        <v>59</v>
      </c>
      <c r="E201" s="21" t="s">
        <v>53</v>
      </c>
      <c r="F201" s="22" t="s">
        <v>34</v>
      </c>
      <c r="G201" s="21">
        <v>1112</v>
      </c>
      <c r="H201" s="21">
        <v>709800000</v>
      </c>
      <c r="I201" s="21">
        <v>0</v>
      </c>
      <c r="J201" s="23" t="s">
        <v>60</v>
      </c>
      <c r="K201" s="24">
        <v>10914287</v>
      </c>
      <c r="L201" s="24">
        <v>10914287</v>
      </c>
      <c r="M201" s="24">
        <v>0</v>
      </c>
      <c r="N201" s="24">
        <f t="shared" si="48"/>
        <v>10914287</v>
      </c>
      <c r="O201" s="24">
        <v>0</v>
      </c>
      <c r="P201" s="24">
        <v>6489391</v>
      </c>
      <c r="Q201" s="24">
        <v>0</v>
      </c>
      <c r="R201" s="24">
        <v>4424896</v>
      </c>
      <c r="S201" s="24">
        <v>4424896</v>
      </c>
      <c r="T201" s="24">
        <v>0</v>
      </c>
      <c r="U201" s="24">
        <v>0</v>
      </c>
      <c r="V201" s="24">
        <v>0</v>
      </c>
      <c r="W201" s="24">
        <f t="shared" si="49"/>
        <v>0</v>
      </c>
      <c r="X201" s="25">
        <f t="shared" si="34"/>
        <v>0.40542236061778475</v>
      </c>
      <c r="Y201" s="25">
        <f t="shared" si="35"/>
        <v>0.40542236061778475</v>
      </c>
      <c r="Z201" s="25">
        <f t="shared" si="36"/>
        <v>0.59457763938221531</v>
      </c>
      <c r="AA201" s="25">
        <f t="shared" si="37"/>
        <v>1</v>
      </c>
    </row>
    <row r="202" spans="1:27" ht="16" customHeight="1" outlineLevel="2" x14ac:dyDescent="0.35">
      <c r="A202" s="21" t="s">
        <v>273</v>
      </c>
      <c r="B202" s="21" t="s">
        <v>279</v>
      </c>
      <c r="C202" s="21">
        <v>0</v>
      </c>
      <c r="D202" s="21" t="s">
        <v>59</v>
      </c>
      <c r="E202" s="21" t="s">
        <v>53</v>
      </c>
      <c r="F202" s="22" t="s">
        <v>34</v>
      </c>
      <c r="G202" s="21">
        <v>1112</v>
      </c>
      <c r="H202" s="21">
        <v>709800000</v>
      </c>
      <c r="I202" s="21">
        <v>0</v>
      </c>
      <c r="J202" s="23" t="s">
        <v>284</v>
      </c>
      <c r="K202" s="24">
        <v>188860121</v>
      </c>
      <c r="L202" s="24">
        <v>188860121</v>
      </c>
      <c r="M202" s="24">
        <v>0</v>
      </c>
      <c r="N202" s="24">
        <f t="shared" si="48"/>
        <v>188860121</v>
      </c>
      <c r="O202" s="24">
        <v>0</v>
      </c>
      <c r="P202" s="24">
        <v>112476314</v>
      </c>
      <c r="Q202" s="24">
        <v>0</v>
      </c>
      <c r="R202" s="24">
        <v>76383807</v>
      </c>
      <c r="S202" s="24">
        <v>76383807</v>
      </c>
      <c r="T202" s="24">
        <v>0</v>
      </c>
      <c r="U202" s="24">
        <v>0</v>
      </c>
      <c r="V202" s="24">
        <v>0</v>
      </c>
      <c r="W202" s="24">
        <f t="shared" si="49"/>
        <v>0</v>
      </c>
      <c r="X202" s="25">
        <f t="shared" si="34"/>
        <v>0.4044464580217017</v>
      </c>
      <c r="Y202" s="25">
        <f t="shared" si="35"/>
        <v>0.4044464580217017</v>
      </c>
      <c r="Z202" s="25">
        <f t="shared" si="36"/>
        <v>0.59555354197829835</v>
      </c>
      <c r="AA202" s="25">
        <f t="shared" si="37"/>
        <v>1</v>
      </c>
    </row>
    <row r="203" spans="1:27" ht="16" customHeight="1" outlineLevel="2" x14ac:dyDescent="0.35">
      <c r="A203" s="21" t="s">
        <v>273</v>
      </c>
      <c r="B203" s="21" t="s">
        <v>317</v>
      </c>
      <c r="C203" s="21">
        <v>0</v>
      </c>
      <c r="D203" s="21" t="s">
        <v>59</v>
      </c>
      <c r="E203" s="21" t="s">
        <v>53</v>
      </c>
      <c r="F203" s="22" t="s">
        <v>34</v>
      </c>
      <c r="G203" s="21">
        <v>1112</v>
      </c>
      <c r="H203" s="21">
        <v>709800000</v>
      </c>
      <c r="I203" s="21">
        <v>0</v>
      </c>
      <c r="J203" s="23" t="s">
        <v>60</v>
      </c>
      <c r="K203" s="24">
        <v>34190099</v>
      </c>
      <c r="L203" s="24">
        <v>34190099</v>
      </c>
      <c r="M203" s="24">
        <v>0</v>
      </c>
      <c r="N203" s="24">
        <f t="shared" si="48"/>
        <v>34190099</v>
      </c>
      <c r="O203" s="24">
        <v>0</v>
      </c>
      <c r="P203" s="24">
        <v>20601222</v>
      </c>
      <c r="Q203" s="24">
        <v>0</v>
      </c>
      <c r="R203" s="24">
        <v>13588877</v>
      </c>
      <c r="S203" s="24">
        <v>13588877</v>
      </c>
      <c r="T203" s="24">
        <v>0</v>
      </c>
      <c r="U203" s="24">
        <v>0</v>
      </c>
      <c r="V203" s="24">
        <v>0</v>
      </c>
      <c r="W203" s="24">
        <f t="shared" si="49"/>
        <v>0</v>
      </c>
      <c r="X203" s="25">
        <f t="shared" si="34"/>
        <v>0.39745064792003088</v>
      </c>
      <c r="Y203" s="25">
        <f t="shared" si="35"/>
        <v>0.39745064792003088</v>
      </c>
      <c r="Z203" s="25">
        <f t="shared" si="36"/>
        <v>0.60254935207996907</v>
      </c>
      <c r="AA203" s="25">
        <f t="shared" si="37"/>
        <v>1</v>
      </c>
    </row>
    <row r="204" spans="1:27" ht="16" customHeight="1" outlineLevel="2" x14ac:dyDescent="0.35">
      <c r="A204" s="21" t="s">
        <v>323</v>
      </c>
      <c r="B204" s="21" t="s">
        <v>31</v>
      </c>
      <c r="C204" s="21">
        <v>0</v>
      </c>
      <c r="D204" s="21" t="s">
        <v>59</v>
      </c>
      <c r="E204" s="21" t="s">
        <v>53</v>
      </c>
      <c r="F204" s="22" t="s">
        <v>34</v>
      </c>
      <c r="G204" s="21">
        <v>1112</v>
      </c>
      <c r="H204" s="21">
        <v>709800000</v>
      </c>
      <c r="I204" s="21">
        <v>0</v>
      </c>
      <c r="J204" s="23" t="s">
        <v>60</v>
      </c>
      <c r="K204" s="24">
        <v>56978504</v>
      </c>
      <c r="L204" s="24">
        <v>56978504</v>
      </c>
      <c r="M204" s="24">
        <v>0</v>
      </c>
      <c r="N204" s="24">
        <f t="shared" si="48"/>
        <v>56978504</v>
      </c>
      <c r="O204" s="24">
        <v>0</v>
      </c>
      <c r="P204" s="24">
        <v>31511063</v>
      </c>
      <c r="Q204" s="24">
        <v>0</v>
      </c>
      <c r="R204" s="24">
        <v>25467441</v>
      </c>
      <c r="S204" s="24">
        <v>25467441</v>
      </c>
      <c r="T204" s="24">
        <v>0</v>
      </c>
      <c r="U204" s="24">
        <v>0</v>
      </c>
      <c r="V204" s="24">
        <v>0</v>
      </c>
      <c r="W204" s="24">
        <f t="shared" si="49"/>
        <v>0</v>
      </c>
      <c r="X204" s="25">
        <f t="shared" si="34"/>
        <v>0.44696577151270944</v>
      </c>
      <c r="Y204" s="25">
        <f t="shared" si="35"/>
        <v>0.44696577151270944</v>
      </c>
      <c r="Z204" s="25">
        <f t="shared" si="36"/>
        <v>0.55303422848729056</v>
      </c>
      <c r="AA204" s="25">
        <f t="shared" si="37"/>
        <v>1</v>
      </c>
    </row>
    <row r="205" spans="1:27" ht="16" customHeight="1" outlineLevel="2" x14ac:dyDescent="0.35">
      <c r="A205" s="21" t="s">
        <v>330</v>
      </c>
      <c r="B205" s="21" t="s">
        <v>31</v>
      </c>
      <c r="C205" s="21">
        <v>0</v>
      </c>
      <c r="D205" s="21" t="s">
        <v>59</v>
      </c>
      <c r="E205" s="21" t="s">
        <v>53</v>
      </c>
      <c r="F205" s="22" t="s">
        <v>34</v>
      </c>
      <c r="G205" s="21">
        <v>1112</v>
      </c>
      <c r="H205" s="21">
        <v>709800000</v>
      </c>
      <c r="I205" s="21">
        <v>0</v>
      </c>
      <c r="J205" s="23" t="s">
        <v>60</v>
      </c>
      <c r="K205" s="24">
        <v>164622246</v>
      </c>
      <c r="L205" s="24">
        <v>164622246</v>
      </c>
      <c r="M205" s="24">
        <v>0</v>
      </c>
      <c r="N205" s="24">
        <f t="shared" si="48"/>
        <v>164622246</v>
      </c>
      <c r="O205" s="24">
        <v>0</v>
      </c>
      <c r="P205" s="24">
        <v>91741757</v>
      </c>
      <c r="Q205" s="24">
        <v>0</v>
      </c>
      <c r="R205" s="24">
        <v>72880489</v>
      </c>
      <c r="S205" s="24">
        <v>72880489</v>
      </c>
      <c r="T205" s="24">
        <v>0</v>
      </c>
      <c r="U205" s="24">
        <v>0</v>
      </c>
      <c r="V205" s="24">
        <v>0</v>
      </c>
      <c r="W205" s="24">
        <f t="shared" si="49"/>
        <v>0</v>
      </c>
      <c r="X205" s="25">
        <f t="shared" si="34"/>
        <v>0.44271348964586477</v>
      </c>
      <c r="Y205" s="25">
        <f t="shared" si="35"/>
        <v>0.44271348964586477</v>
      </c>
      <c r="Z205" s="25">
        <f t="shared" si="36"/>
        <v>0.55728651035413523</v>
      </c>
      <c r="AA205" s="25">
        <f t="shared" si="37"/>
        <v>1</v>
      </c>
    </row>
    <row r="206" spans="1:27" ht="16" customHeight="1" outlineLevel="2" x14ac:dyDescent="0.35">
      <c r="A206" s="21" t="s">
        <v>335</v>
      </c>
      <c r="B206" s="21" t="s">
        <v>31</v>
      </c>
      <c r="C206" s="21">
        <v>0</v>
      </c>
      <c r="D206" s="21" t="s">
        <v>59</v>
      </c>
      <c r="E206" s="21" t="s">
        <v>53</v>
      </c>
      <c r="F206" s="22" t="s">
        <v>34</v>
      </c>
      <c r="G206" s="21">
        <v>1112</v>
      </c>
      <c r="H206" s="21">
        <v>709800000</v>
      </c>
      <c r="I206" s="21">
        <v>0</v>
      </c>
      <c r="J206" s="23" t="s">
        <v>60</v>
      </c>
      <c r="K206" s="24">
        <v>45277027</v>
      </c>
      <c r="L206" s="24">
        <v>45277027</v>
      </c>
      <c r="M206" s="24">
        <v>0</v>
      </c>
      <c r="N206" s="24">
        <f t="shared" si="48"/>
        <v>45277027</v>
      </c>
      <c r="O206" s="24">
        <v>0</v>
      </c>
      <c r="P206" s="24">
        <v>28070263</v>
      </c>
      <c r="Q206" s="24">
        <v>0</v>
      </c>
      <c r="R206" s="24">
        <v>17206764</v>
      </c>
      <c r="S206" s="24">
        <v>17206764</v>
      </c>
      <c r="T206" s="24">
        <v>0</v>
      </c>
      <c r="U206" s="24">
        <v>0</v>
      </c>
      <c r="V206" s="24">
        <v>0</v>
      </c>
      <c r="W206" s="24">
        <f t="shared" si="49"/>
        <v>0</v>
      </c>
      <c r="X206" s="25">
        <f t="shared" ref="X206:X269" si="50">IFERROR(($R206/$L206),0)</f>
        <v>0.38003299112373257</v>
      </c>
      <c r="Y206" s="25">
        <f t="shared" ref="Y206:Y269" si="51">IFERROR(($R206/$N206),0)</f>
        <v>0.38003299112373257</v>
      </c>
      <c r="Z206" s="25">
        <f t="shared" ref="Z206:Z269" si="52">IFERROR((($O206+$P206+$Q206)/$N206),0)</f>
        <v>0.61996700887626743</v>
      </c>
      <c r="AA206" s="25">
        <f t="shared" ref="AA206:AA269" si="53">$Y206+$Z206</f>
        <v>1</v>
      </c>
    </row>
    <row r="207" spans="1:27" ht="16" customHeight="1" outlineLevel="2" x14ac:dyDescent="0.35">
      <c r="A207" s="21" t="s">
        <v>337</v>
      </c>
      <c r="B207" s="21" t="s">
        <v>31</v>
      </c>
      <c r="C207" s="21">
        <v>0</v>
      </c>
      <c r="D207" s="21" t="s">
        <v>59</v>
      </c>
      <c r="E207" s="21" t="s">
        <v>53</v>
      </c>
      <c r="F207" s="22" t="s">
        <v>34</v>
      </c>
      <c r="G207" s="21">
        <v>1112</v>
      </c>
      <c r="H207" s="21">
        <v>709800000</v>
      </c>
      <c r="I207" s="21">
        <v>0</v>
      </c>
      <c r="J207" s="23" t="s">
        <v>60</v>
      </c>
      <c r="K207" s="24">
        <v>748107615</v>
      </c>
      <c r="L207" s="24">
        <v>748107615</v>
      </c>
      <c r="M207" s="24">
        <v>0</v>
      </c>
      <c r="N207" s="24">
        <f t="shared" si="48"/>
        <v>748107615</v>
      </c>
      <c r="O207" s="24">
        <v>0</v>
      </c>
      <c r="P207" s="24">
        <v>414108860</v>
      </c>
      <c r="Q207" s="24">
        <v>0</v>
      </c>
      <c r="R207" s="24">
        <v>333998755</v>
      </c>
      <c r="S207" s="24">
        <v>333998755</v>
      </c>
      <c r="T207" s="24">
        <v>0</v>
      </c>
      <c r="U207" s="24">
        <v>0</v>
      </c>
      <c r="V207" s="24">
        <v>0</v>
      </c>
      <c r="W207" s="24">
        <f t="shared" si="49"/>
        <v>0</v>
      </c>
      <c r="X207" s="25">
        <f t="shared" si="50"/>
        <v>0.4464581676527915</v>
      </c>
      <c r="Y207" s="25">
        <f t="shared" si="51"/>
        <v>0.4464581676527915</v>
      </c>
      <c r="Z207" s="25">
        <f t="shared" si="52"/>
        <v>0.55354183234720855</v>
      </c>
      <c r="AA207" s="25">
        <f t="shared" si="53"/>
        <v>1</v>
      </c>
    </row>
    <row r="208" spans="1:27" ht="16" customHeight="1" outlineLevel="2" x14ac:dyDescent="0.35">
      <c r="A208" s="21" t="s">
        <v>346</v>
      </c>
      <c r="B208" s="21" t="s">
        <v>31</v>
      </c>
      <c r="C208" s="21">
        <v>0</v>
      </c>
      <c r="D208" s="21" t="s">
        <v>59</v>
      </c>
      <c r="E208" s="21" t="s">
        <v>53</v>
      </c>
      <c r="F208" s="22" t="s">
        <v>34</v>
      </c>
      <c r="G208" s="21">
        <v>1112</v>
      </c>
      <c r="H208" s="21">
        <v>709600000</v>
      </c>
      <c r="I208" s="21">
        <v>0</v>
      </c>
      <c r="J208" s="23" t="s">
        <v>60</v>
      </c>
      <c r="K208" s="24">
        <v>33135123</v>
      </c>
      <c r="L208" s="24">
        <v>33135123</v>
      </c>
      <c r="M208" s="24">
        <v>0</v>
      </c>
      <c r="N208" s="24">
        <f t="shared" si="48"/>
        <v>33135123</v>
      </c>
      <c r="O208" s="24">
        <v>0</v>
      </c>
      <c r="P208" s="24">
        <v>19789314</v>
      </c>
      <c r="Q208" s="24">
        <v>0</v>
      </c>
      <c r="R208" s="24">
        <v>13345809</v>
      </c>
      <c r="S208" s="24">
        <v>13345809</v>
      </c>
      <c r="T208" s="24">
        <v>0</v>
      </c>
      <c r="U208" s="24">
        <v>0</v>
      </c>
      <c r="V208" s="24">
        <v>0</v>
      </c>
      <c r="W208" s="24">
        <f t="shared" si="49"/>
        <v>0</v>
      </c>
      <c r="X208" s="25">
        <f t="shared" si="50"/>
        <v>0.40276926088368525</v>
      </c>
      <c r="Y208" s="25">
        <f t="shared" si="51"/>
        <v>0.40276926088368525</v>
      </c>
      <c r="Z208" s="25">
        <f t="shared" si="52"/>
        <v>0.59723073911631475</v>
      </c>
      <c r="AA208" s="25">
        <f t="shared" si="53"/>
        <v>1</v>
      </c>
    </row>
    <row r="209" spans="1:27" ht="16" customHeight="1" outlineLevel="2" x14ac:dyDescent="0.35">
      <c r="A209" s="21" t="s">
        <v>374</v>
      </c>
      <c r="B209" s="21" t="s">
        <v>274</v>
      </c>
      <c r="C209" s="21">
        <v>0</v>
      </c>
      <c r="D209" s="21" t="s">
        <v>59</v>
      </c>
      <c r="E209" s="21" t="s">
        <v>53</v>
      </c>
      <c r="F209" s="22" t="s">
        <v>34</v>
      </c>
      <c r="G209" s="21">
        <v>1112</v>
      </c>
      <c r="H209" s="21">
        <v>709120000</v>
      </c>
      <c r="I209" s="21">
        <v>0</v>
      </c>
      <c r="J209" s="23" t="s">
        <v>60</v>
      </c>
      <c r="K209" s="24">
        <v>17418264443</v>
      </c>
      <c r="L209" s="24">
        <v>17418264443</v>
      </c>
      <c r="M209" s="24">
        <v>0</v>
      </c>
      <c r="N209" s="24">
        <f t="shared" si="48"/>
        <v>17418264443</v>
      </c>
      <c r="O209" s="24">
        <v>0</v>
      </c>
      <c r="P209" s="24">
        <v>9619938624</v>
      </c>
      <c r="Q209" s="24">
        <v>0</v>
      </c>
      <c r="R209" s="24">
        <v>7798325819</v>
      </c>
      <c r="S209" s="24">
        <v>7798325819</v>
      </c>
      <c r="T209" s="24">
        <v>0</v>
      </c>
      <c r="U209" s="24">
        <v>0</v>
      </c>
      <c r="V209" s="24">
        <v>0</v>
      </c>
      <c r="W209" s="24">
        <f t="shared" si="49"/>
        <v>0</v>
      </c>
      <c r="X209" s="25">
        <f t="shared" si="50"/>
        <v>0.4477096925769759</v>
      </c>
      <c r="Y209" s="25">
        <f t="shared" si="51"/>
        <v>0.4477096925769759</v>
      </c>
      <c r="Z209" s="25">
        <f t="shared" si="52"/>
        <v>0.5522903074230241</v>
      </c>
      <c r="AA209" s="25">
        <f t="shared" si="53"/>
        <v>1</v>
      </c>
    </row>
    <row r="210" spans="1:27" ht="16" customHeight="1" outlineLevel="2" x14ac:dyDescent="0.35">
      <c r="A210" s="21" t="s">
        <v>374</v>
      </c>
      <c r="B210" s="21" t="s">
        <v>279</v>
      </c>
      <c r="C210" s="21">
        <v>0</v>
      </c>
      <c r="D210" s="21" t="s">
        <v>59</v>
      </c>
      <c r="E210" s="21" t="s">
        <v>53</v>
      </c>
      <c r="F210" s="22" t="s">
        <v>34</v>
      </c>
      <c r="G210" s="21">
        <v>1112</v>
      </c>
      <c r="H210" s="21">
        <v>709210000</v>
      </c>
      <c r="I210" s="21">
        <v>0</v>
      </c>
      <c r="J210" s="23" t="s">
        <v>60</v>
      </c>
      <c r="K210" s="24">
        <v>8512660805</v>
      </c>
      <c r="L210" s="24">
        <v>8512660805</v>
      </c>
      <c r="M210" s="24">
        <v>0</v>
      </c>
      <c r="N210" s="24">
        <f t="shared" si="48"/>
        <v>8512660805</v>
      </c>
      <c r="O210" s="24">
        <v>0</v>
      </c>
      <c r="P210" s="24">
        <v>4669061004</v>
      </c>
      <c r="Q210" s="24">
        <v>0</v>
      </c>
      <c r="R210" s="24">
        <v>3843599801</v>
      </c>
      <c r="S210" s="24">
        <v>3843599801</v>
      </c>
      <c r="T210" s="24">
        <v>0</v>
      </c>
      <c r="U210" s="24">
        <v>0</v>
      </c>
      <c r="V210" s="24">
        <v>0</v>
      </c>
      <c r="W210" s="24">
        <f t="shared" si="49"/>
        <v>0</v>
      </c>
      <c r="X210" s="25">
        <f t="shared" si="50"/>
        <v>0.45151567636084144</v>
      </c>
      <c r="Y210" s="25">
        <f t="shared" si="51"/>
        <v>0.45151567636084144</v>
      </c>
      <c r="Z210" s="25">
        <f t="shared" si="52"/>
        <v>0.54848432363915856</v>
      </c>
      <c r="AA210" s="25">
        <f t="shared" si="53"/>
        <v>1</v>
      </c>
    </row>
    <row r="211" spans="1:27" ht="16" customHeight="1" outlineLevel="2" x14ac:dyDescent="0.35">
      <c r="A211" s="21" t="s">
        <v>374</v>
      </c>
      <c r="B211" s="21" t="s">
        <v>317</v>
      </c>
      <c r="C211" s="21">
        <v>0</v>
      </c>
      <c r="D211" s="21" t="s">
        <v>59</v>
      </c>
      <c r="E211" s="21" t="s">
        <v>53</v>
      </c>
      <c r="F211" s="22" t="s">
        <v>34</v>
      </c>
      <c r="G211" s="21">
        <v>1112</v>
      </c>
      <c r="H211" s="21">
        <v>709300000</v>
      </c>
      <c r="I211" s="21">
        <v>0</v>
      </c>
      <c r="J211" s="23" t="s">
        <v>60</v>
      </c>
      <c r="K211" s="24">
        <v>5223754866</v>
      </c>
      <c r="L211" s="24">
        <v>5223754866</v>
      </c>
      <c r="M211" s="24">
        <v>0</v>
      </c>
      <c r="N211" s="24">
        <f t="shared" si="48"/>
        <v>5223754866</v>
      </c>
      <c r="O211" s="24">
        <v>0</v>
      </c>
      <c r="P211" s="24">
        <v>2874135944</v>
      </c>
      <c r="Q211" s="24">
        <v>0</v>
      </c>
      <c r="R211" s="24">
        <v>2349618922</v>
      </c>
      <c r="S211" s="24">
        <v>2349618922</v>
      </c>
      <c r="T211" s="24">
        <v>0</v>
      </c>
      <c r="U211" s="24">
        <v>0</v>
      </c>
      <c r="V211" s="24">
        <v>0</v>
      </c>
      <c r="W211" s="24">
        <f t="shared" si="49"/>
        <v>0</v>
      </c>
      <c r="X211" s="25">
        <f t="shared" si="50"/>
        <v>0.44979501953528306</v>
      </c>
      <c r="Y211" s="25">
        <f t="shared" si="51"/>
        <v>0.44979501953528306</v>
      </c>
      <c r="Z211" s="25">
        <f t="shared" si="52"/>
        <v>0.55020498046471689</v>
      </c>
      <c r="AA211" s="25">
        <f t="shared" si="53"/>
        <v>1</v>
      </c>
    </row>
    <row r="212" spans="1:27" ht="16" customHeight="1" outlineLevel="2" x14ac:dyDescent="0.35">
      <c r="A212" s="21" t="s">
        <v>374</v>
      </c>
      <c r="B212" s="21" t="s">
        <v>441</v>
      </c>
      <c r="C212" s="21">
        <v>0</v>
      </c>
      <c r="D212" s="21" t="s">
        <v>59</v>
      </c>
      <c r="E212" s="21" t="s">
        <v>53</v>
      </c>
      <c r="F212" s="22" t="s">
        <v>34</v>
      </c>
      <c r="G212" s="21">
        <v>1112</v>
      </c>
      <c r="H212" s="21">
        <v>709500000</v>
      </c>
      <c r="I212" s="21">
        <v>0</v>
      </c>
      <c r="J212" s="23" t="s">
        <v>60</v>
      </c>
      <c r="K212" s="24">
        <v>3835330671</v>
      </c>
      <c r="L212" s="24">
        <v>3835330671</v>
      </c>
      <c r="M212" s="24">
        <v>0</v>
      </c>
      <c r="N212" s="24">
        <f t="shared" si="48"/>
        <v>3835330671</v>
      </c>
      <c r="O212" s="24">
        <v>0</v>
      </c>
      <c r="P212" s="24">
        <v>2096017026</v>
      </c>
      <c r="Q212" s="24">
        <v>0</v>
      </c>
      <c r="R212" s="24">
        <v>1739313645</v>
      </c>
      <c r="S212" s="24">
        <v>1739313645</v>
      </c>
      <c r="T212" s="24">
        <v>0</v>
      </c>
      <c r="U212" s="24">
        <v>0</v>
      </c>
      <c r="V212" s="24">
        <v>0</v>
      </c>
      <c r="W212" s="24">
        <f t="shared" si="49"/>
        <v>0</v>
      </c>
      <c r="X212" s="25">
        <f t="shared" si="50"/>
        <v>0.45349770181523941</v>
      </c>
      <c r="Y212" s="25">
        <f t="shared" si="51"/>
        <v>0.45349770181523941</v>
      </c>
      <c r="Z212" s="25">
        <f t="shared" si="52"/>
        <v>0.54650229818476059</v>
      </c>
      <c r="AA212" s="25">
        <f t="shared" si="53"/>
        <v>1</v>
      </c>
    </row>
    <row r="213" spans="1:27" ht="16" customHeight="1" outlineLevel="2" x14ac:dyDescent="0.35">
      <c r="A213" s="21" t="s">
        <v>374</v>
      </c>
      <c r="B213" s="21" t="s">
        <v>450</v>
      </c>
      <c r="C213" s="21">
        <v>0</v>
      </c>
      <c r="D213" s="21" t="s">
        <v>59</v>
      </c>
      <c r="E213" s="21" t="s">
        <v>53</v>
      </c>
      <c r="F213" s="22" t="s">
        <v>34</v>
      </c>
      <c r="G213" s="21">
        <v>1112</v>
      </c>
      <c r="H213" s="21">
        <v>709500000</v>
      </c>
      <c r="I213" s="21">
        <v>0</v>
      </c>
      <c r="J213" s="23" t="s">
        <v>60</v>
      </c>
      <c r="K213" s="24">
        <v>2296297312</v>
      </c>
      <c r="L213" s="24">
        <v>2296297312</v>
      </c>
      <c r="M213" s="24">
        <v>0</v>
      </c>
      <c r="N213" s="24">
        <f t="shared" si="48"/>
        <v>2296297312</v>
      </c>
      <c r="O213" s="24">
        <v>0</v>
      </c>
      <c r="P213" s="24">
        <v>1297361806</v>
      </c>
      <c r="Q213" s="24">
        <v>0</v>
      </c>
      <c r="R213" s="24">
        <v>998935506</v>
      </c>
      <c r="S213" s="24">
        <v>998935506</v>
      </c>
      <c r="T213" s="24">
        <v>0</v>
      </c>
      <c r="U213" s="24">
        <v>0</v>
      </c>
      <c r="V213" s="24">
        <v>0</v>
      </c>
      <c r="W213" s="24">
        <f t="shared" si="49"/>
        <v>0</v>
      </c>
      <c r="X213" s="25">
        <f t="shared" si="50"/>
        <v>0.43502010858078294</v>
      </c>
      <c r="Y213" s="25">
        <f t="shared" si="51"/>
        <v>0.43502010858078294</v>
      </c>
      <c r="Z213" s="25">
        <f t="shared" si="52"/>
        <v>0.56497989141921701</v>
      </c>
      <c r="AA213" s="25">
        <f t="shared" si="53"/>
        <v>1</v>
      </c>
    </row>
    <row r="214" spans="1:27" ht="16" customHeight="1" outlineLevel="1" x14ac:dyDescent="0.35">
      <c r="A214" s="40"/>
      <c r="B214" s="40"/>
      <c r="C214" s="40"/>
      <c r="D214" s="40" t="s">
        <v>490</v>
      </c>
      <c r="E214" s="40"/>
      <c r="F214" s="41"/>
      <c r="G214" s="40"/>
      <c r="H214" s="40"/>
      <c r="I214" s="40"/>
      <c r="J214" s="42"/>
      <c r="K214" s="43">
        <f t="shared" ref="K214:W214" si="54">SUBTOTAL(9,K199:K213)</f>
        <v>39119461500</v>
      </c>
      <c r="L214" s="43">
        <f t="shared" si="54"/>
        <v>39119461500</v>
      </c>
      <c r="M214" s="43">
        <f t="shared" si="54"/>
        <v>0</v>
      </c>
      <c r="N214" s="43">
        <f t="shared" si="54"/>
        <v>39119461500</v>
      </c>
      <c r="O214" s="43">
        <f t="shared" si="54"/>
        <v>0</v>
      </c>
      <c r="P214" s="43">
        <f t="shared" si="54"/>
        <v>21589218453</v>
      </c>
      <c r="Q214" s="43">
        <f t="shared" si="54"/>
        <v>0</v>
      </c>
      <c r="R214" s="43">
        <f t="shared" si="54"/>
        <v>17530243047</v>
      </c>
      <c r="S214" s="43">
        <f t="shared" si="54"/>
        <v>17530243047</v>
      </c>
      <c r="T214" s="43">
        <f t="shared" si="54"/>
        <v>0</v>
      </c>
      <c r="U214" s="43">
        <f t="shared" si="54"/>
        <v>0</v>
      </c>
      <c r="V214" s="43">
        <f t="shared" si="54"/>
        <v>0</v>
      </c>
      <c r="W214" s="43">
        <f t="shared" si="54"/>
        <v>0</v>
      </c>
      <c r="X214" s="44">
        <f t="shared" si="50"/>
        <v>0.44812076584949923</v>
      </c>
      <c r="Y214" s="44">
        <f t="shared" si="51"/>
        <v>0.44812076584949923</v>
      </c>
      <c r="Z214" s="44">
        <f t="shared" si="52"/>
        <v>0.55187923415050077</v>
      </c>
      <c r="AA214" s="44">
        <f t="shared" si="53"/>
        <v>1</v>
      </c>
    </row>
    <row r="215" spans="1:27" ht="16" customHeight="1" outlineLevel="2" x14ac:dyDescent="0.35">
      <c r="A215" s="21" t="s">
        <v>30</v>
      </c>
      <c r="B215" s="21" t="s">
        <v>31</v>
      </c>
      <c r="C215" s="21">
        <v>0</v>
      </c>
      <c r="D215" s="21" t="s">
        <v>61</v>
      </c>
      <c r="E215" s="21" t="s">
        <v>53</v>
      </c>
      <c r="F215" s="22" t="s">
        <v>34</v>
      </c>
      <c r="G215" s="21">
        <v>1112</v>
      </c>
      <c r="H215" s="21">
        <v>709800000</v>
      </c>
      <c r="I215" s="21">
        <v>0</v>
      </c>
      <c r="J215" s="23" t="s">
        <v>62</v>
      </c>
      <c r="K215" s="24">
        <v>114295709</v>
      </c>
      <c r="L215" s="24">
        <v>114295709</v>
      </c>
      <c r="M215" s="24">
        <v>0</v>
      </c>
      <c r="N215" s="24">
        <f t="shared" ref="N215:N229" si="55">$L215</f>
        <v>114295709</v>
      </c>
      <c r="O215" s="24">
        <v>0</v>
      </c>
      <c r="P215" s="24">
        <v>65035130</v>
      </c>
      <c r="Q215" s="24">
        <v>0</v>
      </c>
      <c r="R215" s="24">
        <v>49260579</v>
      </c>
      <c r="S215" s="24">
        <v>49260579</v>
      </c>
      <c r="T215" s="24">
        <v>0</v>
      </c>
      <c r="U215" s="24">
        <v>0</v>
      </c>
      <c r="V215" s="24">
        <v>0</v>
      </c>
      <c r="W215" s="24">
        <f t="shared" ref="W215:W229" si="56">$N215-($O215+$P215+$Q215+$R215+$V215)</f>
        <v>0</v>
      </c>
      <c r="X215" s="25">
        <f t="shared" si="50"/>
        <v>0.43099237435064164</v>
      </c>
      <c r="Y215" s="25">
        <f t="shared" si="51"/>
        <v>0.43099237435064164</v>
      </c>
      <c r="Z215" s="25">
        <f t="shared" si="52"/>
        <v>0.56900762564935836</v>
      </c>
      <c r="AA215" s="25">
        <f t="shared" si="53"/>
        <v>1</v>
      </c>
    </row>
    <row r="216" spans="1:27" ht="16" customHeight="1" outlineLevel="2" x14ac:dyDescent="0.35">
      <c r="A216" s="21" t="s">
        <v>189</v>
      </c>
      <c r="B216" s="21" t="s">
        <v>31</v>
      </c>
      <c r="C216" s="21">
        <v>0</v>
      </c>
      <c r="D216" s="21" t="s">
        <v>61</v>
      </c>
      <c r="E216" s="21" t="s">
        <v>53</v>
      </c>
      <c r="F216" s="22" t="s">
        <v>34</v>
      </c>
      <c r="G216" s="21">
        <v>1112</v>
      </c>
      <c r="H216" s="21">
        <v>709800000</v>
      </c>
      <c r="I216" s="21">
        <v>0</v>
      </c>
      <c r="J216" s="23" t="s">
        <v>62</v>
      </c>
      <c r="K216" s="24">
        <v>161238482</v>
      </c>
      <c r="L216" s="24">
        <v>161238482</v>
      </c>
      <c r="M216" s="24">
        <v>0</v>
      </c>
      <c r="N216" s="24">
        <f t="shared" si="55"/>
        <v>161238482</v>
      </c>
      <c r="O216" s="24">
        <v>0</v>
      </c>
      <c r="P216" s="24">
        <v>88922898</v>
      </c>
      <c r="Q216" s="24">
        <v>0</v>
      </c>
      <c r="R216" s="24">
        <v>72315584</v>
      </c>
      <c r="S216" s="24">
        <v>72315584</v>
      </c>
      <c r="T216" s="24">
        <v>0</v>
      </c>
      <c r="U216" s="24">
        <v>0</v>
      </c>
      <c r="V216" s="24">
        <v>0</v>
      </c>
      <c r="W216" s="24">
        <f t="shared" si="56"/>
        <v>0</v>
      </c>
      <c r="X216" s="25">
        <f t="shared" si="50"/>
        <v>0.44850077415142126</v>
      </c>
      <c r="Y216" s="25">
        <f t="shared" si="51"/>
        <v>0.44850077415142126</v>
      </c>
      <c r="Z216" s="25">
        <f t="shared" si="52"/>
        <v>0.5514992258485788</v>
      </c>
      <c r="AA216" s="25">
        <f t="shared" si="53"/>
        <v>1</v>
      </c>
    </row>
    <row r="217" spans="1:27" ht="16" customHeight="1" outlineLevel="2" x14ac:dyDescent="0.35">
      <c r="A217" s="21" t="s">
        <v>273</v>
      </c>
      <c r="B217" s="21" t="s">
        <v>274</v>
      </c>
      <c r="C217" s="21">
        <v>0</v>
      </c>
      <c r="D217" s="21" t="s">
        <v>61</v>
      </c>
      <c r="E217" s="21" t="s">
        <v>53</v>
      </c>
      <c r="F217" s="22" t="s">
        <v>34</v>
      </c>
      <c r="G217" s="21">
        <v>1112</v>
      </c>
      <c r="H217" s="21">
        <v>709800000</v>
      </c>
      <c r="I217" s="21">
        <v>0</v>
      </c>
      <c r="J217" s="23" t="s">
        <v>62</v>
      </c>
      <c r="K217" s="24">
        <v>5457143</v>
      </c>
      <c r="L217" s="24">
        <v>5457143</v>
      </c>
      <c r="M217" s="24">
        <v>0</v>
      </c>
      <c r="N217" s="24">
        <f t="shared" si="55"/>
        <v>5457143</v>
      </c>
      <c r="O217" s="24">
        <v>0</v>
      </c>
      <c r="P217" s="24">
        <v>3244699</v>
      </c>
      <c r="Q217" s="24">
        <v>0</v>
      </c>
      <c r="R217" s="24">
        <v>2212444</v>
      </c>
      <c r="S217" s="24">
        <v>2212444</v>
      </c>
      <c r="T217" s="24">
        <v>0</v>
      </c>
      <c r="U217" s="24">
        <v>0</v>
      </c>
      <c r="V217" s="24">
        <v>0</v>
      </c>
      <c r="W217" s="24">
        <f t="shared" si="56"/>
        <v>0</v>
      </c>
      <c r="X217" s="25">
        <f t="shared" si="50"/>
        <v>0.40542166477953756</v>
      </c>
      <c r="Y217" s="25">
        <f t="shared" si="51"/>
        <v>0.40542166477953756</v>
      </c>
      <c r="Z217" s="25">
        <f t="shared" si="52"/>
        <v>0.59457833522046244</v>
      </c>
      <c r="AA217" s="25">
        <f t="shared" si="53"/>
        <v>1</v>
      </c>
    </row>
    <row r="218" spans="1:27" ht="16" customHeight="1" outlineLevel="2" x14ac:dyDescent="0.35">
      <c r="A218" s="21" t="s">
        <v>273</v>
      </c>
      <c r="B218" s="21" t="s">
        <v>279</v>
      </c>
      <c r="C218" s="21">
        <v>0</v>
      </c>
      <c r="D218" s="21" t="s">
        <v>61</v>
      </c>
      <c r="E218" s="21" t="s">
        <v>53</v>
      </c>
      <c r="F218" s="22" t="s">
        <v>34</v>
      </c>
      <c r="G218" s="21">
        <v>1112</v>
      </c>
      <c r="H218" s="21">
        <v>709800000</v>
      </c>
      <c r="I218" s="21">
        <v>0</v>
      </c>
      <c r="J218" s="23" t="s">
        <v>285</v>
      </c>
      <c r="K218" s="24">
        <v>94430061</v>
      </c>
      <c r="L218" s="24">
        <v>94430061</v>
      </c>
      <c r="M218" s="24">
        <v>0</v>
      </c>
      <c r="N218" s="24">
        <f t="shared" si="55"/>
        <v>94430061</v>
      </c>
      <c r="O218" s="24">
        <v>0</v>
      </c>
      <c r="P218" s="24">
        <v>56238183</v>
      </c>
      <c r="Q218" s="24">
        <v>0</v>
      </c>
      <c r="R218" s="24">
        <v>38191878</v>
      </c>
      <c r="S218" s="24">
        <v>38191878</v>
      </c>
      <c r="T218" s="24">
        <v>0</v>
      </c>
      <c r="U218" s="24">
        <v>0</v>
      </c>
      <c r="V218" s="24">
        <v>0</v>
      </c>
      <c r="W218" s="24">
        <f t="shared" si="56"/>
        <v>0</v>
      </c>
      <c r="X218" s="25">
        <f t="shared" si="50"/>
        <v>0.40444618583906239</v>
      </c>
      <c r="Y218" s="25">
        <f t="shared" si="51"/>
        <v>0.40444618583906239</v>
      </c>
      <c r="Z218" s="25">
        <f t="shared" si="52"/>
        <v>0.59555381416093756</v>
      </c>
      <c r="AA218" s="25">
        <f t="shared" si="53"/>
        <v>1</v>
      </c>
    </row>
    <row r="219" spans="1:27" ht="16" customHeight="1" outlineLevel="2" x14ac:dyDescent="0.35">
      <c r="A219" s="21" t="s">
        <v>273</v>
      </c>
      <c r="B219" s="21" t="s">
        <v>317</v>
      </c>
      <c r="C219" s="21">
        <v>0</v>
      </c>
      <c r="D219" s="21" t="s">
        <v>61</v>
      </c>
      <c r="E219" s="21" t="s">
        <v>53</v>
      </c>
      <c r="F219" s="22" t="s">
        <v>34</v>
      </c>
      <c r="G219" s="21">
        <v>1112</v>
      </c>
      <c r="H219" s="21">
        <v>709800000</v>
      </c>
      <c r="I219" s="21">
        <v>0</v>
      </c>
      <c r="J219" s="23" t="s">
        <v>62</v>
      </c>
      <c r="K219" s="24">
        <v>17095050</v>
      </c>
      <c r="L219" s="24">
        <v>17095050</v>
      </c>
      <c r="M219" s="24">
        <v>0</v>
      </c>
      <c r="N219" s="24">
        <f t="shared" si="55"/>
        <v>17095050</v>
      </c>
      <c r="O219" s="24">
        <v>0</v>
      </c>
      <c r="P219" s="24">
        <v>10300621</v>
      </c>
      <c r="Q219" s="24">
        <v>0</v>
      </c>
      <c r="R219" s="24">
        <v>6794429</v>
      </c>
      <c r="S219" s="24">
        <v>6794429</v>
      </c>
      <c r="T219" s="24">
        <v>0</v>
      </c>
      <c r="U219" s="24">
        <v>0</v>
      </c>
      <c r="V219" s="24">
        <v>0</v>
      </c>
      <c r="W219" s="24">
        <f t="shared" si="56"/>
        <v>0</v>
      </c>
      <c r="X219" s="25">
        <f t="shared" si="50"/>
        <v>0.39745008057888104</v>
      </c>
      <c r="Y219" s="25">
        <f t="shared" si="51"/>
        <v>0.39745008057888104</v>
      </c>
      <c r="Z219" s="25">
        <f t="shared" si="52"/>
        <v>0.60254991942111902</v>
      </c>
      <c r="AA219" s="25">
        <f t="shared" si="53"/>
        <v>1</v>
      </c>
    </row>
    <row r="220" spans="1:27" ht="16" customHeight="1" outlineLevel="2" x14ac:dyDescent="0.35">
      <c r="A220" s="21" t="s">
        <v>323</v>
      </c>
      <c r="B220" s="21" t="s">
        <v>31</v>
      </c>
      <c r="C220" s="21">
        <v>0</v>
      </c>
      <c r="D220" s="21" t="s">
        <v>61</v>
      </c>
      <c r="E220" s="21" t="s">
        <v>53</v>
      </c>
      <c r="F220" s="22" t="s">
        <v>34</v>
      </c>
      <c r="G220" s="21">
        <v>1112</v>
      </c>
      <c r="H220" s="21">
        <v>709800000</v>
      </c>
      <c r="I220" s="21">
        <v>0</v>
      </c>
      <c r="J220" s="23" t="s">
        <v>62</v>
      </c>
      <c r="K220" s="24">
        <v>28489252</v>
      </c>
      <c r="L220" s="24">
        <v>28489252</v>
      </c>
      <c r="M220" s="24">
        <v>0</v>
      </c>
      <c r="N220" s="24">
        <f t="shared" si="55"/>
        <v>28489252</v>
      </c>
      <c r="O220" s="24">
        <v>0</v>
      </c>
      <c r="P220" s="24">
        <v>15755553</v>
      </c>
      <c r="Q220" s="24">
        <v>0</v>
      </c>
      <c r="R220" s="24">
        <v>12733699</v>
      </c>
      <c r="S220" s="24">
        <v>12733699</v>
      </c>
      <c r="T220" s="24">
        <v>0</v>
      </c>
      <c r="U220" s="24">
        <v>0</v>
      </c>
      <c r="V220" s="24">
        <v>0</v>
      </c>
      <c r="W220" s="24">
        <f t="shared" si="56"/>
        <v>0</v>
      </c>
      <c r="X220" s="25">
        <f t="shared" si="50"/>
        <v>0.44696501684214102</v>
      </c>
      <c r="Y220" s="25">
        <f t="shared" si="51"/>
        <v>0.44696501684214102</v>
      </c>
      <c r="Z220" s="25">
        <f t="shared" si="52"/>
        <v>0.55303498315785893</v>
      </c>
      <c r="AA220" s="25">
        <f t="shared" si="53"/>
        <v>1</v>
      </c>
    </row>
    <row r="221" spans="1:27" ht="16" customHeight="1" outlineLevel="2" x14ac:dyDescent="0.35">
      <c r="A221" s="21" t="s">
        <v>330</v>
      </c>
      <c r="B221" s="21" t="s">
        <v>31</v>
      </c>
      <c r="C221" s="21">
        <v>0</v>
      </c>
      <c r="D221" s="21" t="s">
        <v>61</v>
      </c>
      <c r="E221" s="21" t="s">
        <v>53</v>
      </c>
      <c r="F221" s="22" t="s">
        <v>34</v>
      </c>
      <c r="G221" s="21">
        <v>1112</v>
      </c>
      <c r="H221" s="21">
        <v>709800000</v>
      </c>
      <c r="I221" s="21">
        <v>0</v>
      </c>
      <c r="J221" s="23" t="s">
        <v>62</v>
      </c>
      <c r="K221" s="24">
        <v>82311123</v>
      </c>
      <c r="L221" s="24">
        <v>82311123</v>
      </c>
      <c r="M221" s="24">
        <v>0</v>
      </c>
      <c r="N221" s="24">
        <f t="shared" si="55"/>
        <v>82311123</v>
      </c>
      <c r="O221" s="24">
        <v>0</v>
      </c>
      <c r="P221" s="24">
        <v>45870816</v>
      </c>
      <c r="Q221" s="24">
        <v>0</v>
      </c>
      <c r="R221" s="24">
        <v>36440307</v>
      </c>
      <c r="S221" s="24">
        <v>36440307</v>
      </c>
      <c r="T221" s="24">
        <v>0</v>
      </c>
      <c r="U221" s="24">
        <v>0</v>
      </c>
      <c r="V221" s="24">
        <v>0</v>
      </c>
      <c r="W221" s="24">
        <f t="shared" si="56"/>
        <v>0</v>
      </c>
      <c r="X221" s="25">
        <f t="shared" si="50"/>
        <v>0.44271424896000994</v>
      </c>
      <c r="Y221" s="25">
        <f t="shared" si="51"/>
        <v>0.44271424896000994</v>
      </c>
      <c r="Z221" s="25">
        <f t="shared" si="52"/>
        <v>0.55728575103999012</v>
      </c>
      <c r="AA221" s="25">
        <f t="shared" si="53"/>
        <v>1</v>
      </c>
    </row>
    <row r="222" spans="1:27" ht="16" customHeight="1" outlineLevel="2" x14ac:dyDescent="0.35">
      <c r="A222" s="21" t="s">
        <v>335</v>
      </c>
      <c r="B222" s="21" t="s">
        <v>31</v>
      </c>
      <c r="C222" s="21">
        <v>0</v>
      </c>
      <c r="D222" s="21" t="s">
        <v>61</v>
      </c>
      <c r="E222" s="21" t="s">
        <v>53</v>
      </c>
      <c r="F222" s="22" t="s">
        <v>34</v>
      </c>
      <c r="G222" s="21">
        <v>1112</v>
      </c>
      <c r="H222" s="21">
        <v>709800000</v>
      </c>
      <c r="I222" s="21">
        <v>0</v>
      </c>
      <c r="J222" s="23" t="s">
        <v>62</v>
      </c>
      <c r="K222" s="24">
        <v>22638514</v>
      </c>
      <c r="L222" s="24">
        <v>22638514</v>
      </c>
      <c r="M222" s="24">
        <v>0</v>
      </c>
      <c r="N222" s="24">
        <f t="shared" si="55"/>
        <v>22638514</v>
      </c>
      <c r="O222" s="24">
        <v>0</v>
      </c>
      <c r="P222" s="24">
        <v>14035128</v>
      </c>
      <c r="Q222" s="24">
        <v>0</v>
      </c>
      <c r="R222" s="24">
        <v>8603386</v>
      </c>
      <c r="S222" s="24">
        <v>8603386</v>
      </c>
      <c r="T222" s="24">
        <v>0</v>
      </c>
      <c r="U222" s="24">
        <v>0</v>
      </c>
      <c r="V222" s="24">
        <v>0</v>
      </c>
      <c r="W222" s="24">
        <f t="shared" si="56"/>
        <v>0</v>
      </c>
      <c r="X222" s="25">
        <f t="shared" si="50"/>
        <v>0.38003315942026938</v>
      </c>
      <c r="Y222" s="25">
        <f t="shared" si="51"/>
        <v>0.38003315942026938</v>
      </c>
      <c r="Z222" s="25">
        <f t="shared" si="52"/>
        <v>0.61996684057973062</v>
      </c>
      <c r="AA222" s="25">
        <f t="shared" si="53"/>
        <v>1</v>
      </c>
    </row>
    <row r="223" spans="1:27" ht="16" customHeight="1" outlineLevel="2" x14ac:dyDescent="0.35">
      <c r="A223" s="21" t="s">
        <v>337</v>
      </c>
      <c r="B223" s="21" t="s">
        <v>31</v>
      </c>
      <c r="C223" s="21">
        <v>0</v>
      </c>
      <c r="D223" s="21" t="s">
        <v>61</v>
      </c>
      <c r="E223" s="21" t="s">
        <v>53</v>
      </c>
      <c r="F223" s="22" t="s">
        <v>34</v>
      </c>
      <c r="G223" s="21">
        <v>1112</v>
      </c>
      <c r="H223" s="21">
        <v>709800000</v>
      </c>
      <c r="I223" s="21">
        <v>0</v>
      </c>
      <c r="J223" s="23" t="s">
        <v>62</v>
      </c>
      <c r="K223" s="24">
        <v>374053808</v>
      </c>
      <c r="L223" s="24">
        <v>374053808</v>
      </c>
      <c r="M223" s="24">
        <v>0</v>
      </c>
      <c r="N223" s="24">
        <f t="shared" si="55"/>
        <v>374053808</v>
      </c>
      <c r="O223" s="24">
        <v>0</v>
      </c>
      <c r="P223" s="24">
        <v>207054507</v>
      </c>
      <c r="Q223" s="24">
        <v>0</v>
      </c>
      <c r="R223" s="24">
        <v>166999301</v>
      </c>
      <c r="S223" s="24">
        <v>166999301</v>
      </c>
      <c r="T223" s="24">
        <v>0</v>
      </c>
      <c r="U223" s="24">
        <v>0</v>
      </c>
      <c r="V223" s="24">
        <v>0</v>
      </c>
      <c r="W223" s="24">
        <f t="shared" si="56"/>
        <v>0</v>
      </c>
      <c r="X223" s="25">
        <f t="shared" si="50"/>
        <v>0.44645796253997766</v>
      </c>
      <c r="Y223" s="25">
        <f t="shared" si="51"/>
        <v>0.44645796253997766</v>
      </c>
      <c r="Z223" s="25">
        <f t="shared" si="52"/>
        <v>0.55354203746002228</v>
      </c>
      <c r="AA223" s="25">
        <f t="shared" si="53"/>
        <v>1</v>
      </c>
    </row>
    <row r="224" spans="1:27" ht="16" customHeight="1" outlineLevel="2" x14ac:dyDescent="0.35">
      <c r="A224" s="21" t="s">
        <v>346</v>
      </c>
      <c r="B224" s="21" t="s">
        <v>31</v>
      </c>
      <c r="C224" s="21">
        <v>0</v>
      </c>
      <c r="D224" s="21" t="s">
        <v>61</v>
      </c>
      <c r="E224" s="21" t="s">
        <v>53</v>
      </c>
      <c r="F224" s="22" t="s">
        <v>34</v>
      </c>
      <c r="G224" s="21">
        <v>1112</v>
      </c>
      <c r="H224" s="21">
        <v>709600000</v>
      </c>
      <c r="I224" s="21">
        <v>0</v>
      </c>
      <c r="J224" s="23" t="s">
        <v>62</v>
      </c>
      <c r="K224" s="24">
        <v>16567562</v>
      </c>
      <c r="L224" s="24">
        <v>16567562</v>
      </c>
      <c r="M224" s="24">
        <v>0</v>
      </c>
      <c r="N224" s="24">
        <f t="shared" si="55"/>
        <v>16567562</v>
      </c>
      <c r="O224" s="24">
        <v>0</v>
      </c>
      <c r="P224" s="24">
        <v>9894668</v>
      </c>
      <c r="Q224" s="24">
        <v>0</v>
      </c>
      <c r="R224" s="24">
        <v>6672894</v>
      </c>
      <c r="S224" s="24">
        <v>6672894</v>
      </c>
      <c r="T224" s="24">
        <v>0</v>
      </c>
      <c r="U224" s="24">
        <v>0</v>
      </c>
      <c r="V224" s="24">
        <v>0</v>
      </c>
      <c r="W224" s="24">
        <f t="shared" si="56"/>
        <v>0</v>
      </c>
      <c r="X224" s="25">
        <f t="shared" si="50"/>
        <v>0.40276861495976296</v>
      </c>
      <c r="Y224" s="25">
        <f t="shared" si="51"/>
        <v>0.40276861495976296</v>
      </c>
      <c r="Z224" s="25">
        <f t="shared" si="52"/>
        <v>0.59723138504023709</v>
      </c>
      <c r="AA224" s="25">
        <f t="shared" si="53"/>
        <v>1</v>
      </c>
    </row>
    <row r="225" spans="1:27" ht="16" customHeight="1" outlineLevel="2" x14ac:dyDescent="0.35">
      <c r="A225" s="21" t="s">
        <v>374</v>
      </c>
      <c r="B225" s="21" t="s">
        <v>274</v>
      </c>
      <c r="C225" s="21">
        <v>0</v>
      </c>
      <c r="D225" s="21" t="s">
        <v>61</v>
      </c>
      <c r="E225" s="21" t="s">
        <v>53</v>
      </c>
      <c r="F225" s="22" t="s">
        <v>34</v>
      </c>
      <c r="G225" s="21">
        <v>1112</v>
      </c>
      <c r="H225" s="21">
        <v>709120000</v>
      </c>
      <c r="I225" s="21">
        <v>0</v>
      </c>
      <c r="J225" s="23" t="s">
        <v>62</v>
      </c>
      <c r="K225" s="24">
        <v>8709132222</v>
      </c>
      <c r="L225" s="24">
        <v>8709132222</v>
      </c>
      <c r="M225" s="24">
        <v>0</v>
      </c>
      <c r="N225" s="24">
        <f t="shared" si="55"/>
        <v>8709132222</v>
      </c>
      <c r="O225" s="24">
        <v>0</v>
      </c>
      <c r="P225" s="24">
        <v>4809423489</v>
      </c>
      <c r="Q225" s="24">
        <v>0</v>
      </c>
      <c r="R225" s="24">
        <v>3899708733</v>
      </c>
      <c r="S225" s="24">
        <v>3899708733</v>
      </c>
      <c r="T225" s="24">
        <v>0</v>
      </c>
      <c r="U225" s="24">
        <v>0</v>
      </c>
      <c r="V225" s="24">
        <v>0</v>
      </c>
      <c r="W225" s="24">
        <f t="shared" si="56"/>
        <v>0</v>
      </c>
      <c r="X225" s="25">
        <f t="shared" si="50"/>
        <v>0.4477723650984432</v>
      </c>
      <c r="Y225" s="25">
        <f t="shared" si="51"/>
        <v>0.4477723650984432</v>
      </c>
      <c r="Z225" s="25">
        <f t="shared" si="52"/>
        <v>0.5522276349015568</v>
      </c>
      <c r="AA225" s="25">
        <f t="shared" si="53"/>
        <v>1</v>
      </c>
    </row>
    <row r="226" spans="1:27" ht="16" customHeight="1" outlineLevel="2" x14ac:dyDescent="0.35">
      <c r="A226" s="21" t="s">
        <v>374</v>
      </c>
      <c r="B226" s="21" t="s">
        <v>279</v>
      </c>
      <c r="C226" s="21">
        <v>0</v>
      </c>
      <c r="D226" s="21" t="s">
        <v>61</v>
      </c>
      <c r="E226" s="21" t="s">
        <v>53</v>
      </c>
      <c r="F226" s="22" t="s">
        <v>34</v>
      </c>
      <c r="G226" s="21">
        <v>1112</v>
      </c>
      <c r="H226" s="21">
        <v>709210000</v>
      </c>
      <c r="I226" s="21">
        <v>0</v>
      </c>
      <c r="J226" s="23" t="s">
        <v>62</v>
      </c>
      <c r="K226" s="24">
        <v>4256330403</v>
      </c>
      <c r="L226" s="24">
        <v>4256330403</v>
      </c>
      <c r="M226" s="24">
        <v>0</v>
      </c>
      <c r="N226" s="24">
        <f t="shared" si="55"/>
        <v>4256330403</v>
      </c>
      <c r="O226" s="24">
        <v>0</v>
      </c>
      <c r="P226" s="24">
        <v>2334513168</v>
      </c>
      <c r="Q226" s="24">
        <v>0</v>
      </c>
      <c r="R226" s="24">
        <v>1921817235</v>
      </c>
      <c r="S226" s="24">
        <v>1921817235</v>
      </c>
      <c r="T226" s="24">
        <v>0</v>
      </c>
      <c r="U226" s="24">
        <v>0</v>
      </c>
      <c r="V226" s="24">
        <v>0</v>
      </c>
      <c r="W226" s="24">
        <f t="shared" si="56"/>
        <v>0</v>
      </c>
      <c r="X226" s="25">
        <f t="shared" si="50"/>
        <v>0.45151974894745972</v>
      </c>
      <c r="Y226" s="25">
        <f t="shared" si="51"/>
        <v>0.45151974894745972</v>
      </c>
      <c r="Z226" s="25">
        <f t="shared" si="52"/>
        <v>0.54848025105254028</v>
      </c>
      <c r="AA226" s="25">
        <f t="shared" si="53"/>
        <v>1</v>
      </c>
    </row>
    <row r="227" spans="1:27" ht="16" customHeight="1" outlineLevel="2" x14ac:dyDescent="0.35">
      <c r="A227" s="21" t="s">
        <v>374</v>
      </c>
      <c r="B227" s="21" t="s">
        <v>317</v>
      </c>
      <c r="C227" s="21">
        <v>0</v>
      </c>
      <c r="D227" s="21" t="s">
        <v>61</v>
      </c>
      <c r="E227" s="21" t="s">
        <v>53</v>
      </c>
      <c r="F227" s="22" t="s">
        <v>34</v>
      </c>
      <c r="G227" s="21">
        <v>1112</v>
      </c>
      <c r="H227" s="21">
        <v>709300000</v>
      </c>
      <c r="I227" s="21">
        <v>0</v>
      </c>
      <c r="J227" s="23" t="s">
        <v>62</v>
      </c>
      <c r="K227" s="24">
        <v>2611877433</v>
      </c>
      <c r="L227" s="24">
        <v>2611877433</v>
      </c>
      <c r="M227" s="24">
        <v>0</v>
      </c>
      <c r="N227" s="24">
        <f t="shared" si="55"/>
        <v>2611877433</v>
      </c>
      <c r="O227" s="24">
        <v>0</v>
      </c>
      <c r="P227" s="24">
        <v>1434411396</v>
      </c>
      <c r="Q227" s="24">
        <v>0</v>
      </c>
      <c r="R227" s="24">
        <v>1177466037</v>
      </c>
      <c r="S227" s="24">
        <v>1177466037</v>
      </c>
      <c r="T227" s="24">
        <v>0</v>
      </c>
      <c r="U227" s="24">
        <v>0</v>
      </c>
      <c r="V227" s="24">
        <v>0</v>
      </c>
      <c r="W227" s="24">
        <f t="shared" si="56"/>
        <v>0</v>
      </c>
      <c r="X227" s="25">
        <f t="shared" si="50"/>
        <v>0.4508121331128328</v>
      </c>
      <c r="Y227" s="25">
        <f t="shared" si="51"/>
        <v>0.4508121331128328</v>
      </c>
      <c r="Z227" s="25">
        <f t="shared" si="52"/>
        <v>0.54918786688716725</v>
      </c>
      <c r="AA227" s="25">
        <f t="shared" si="53"/>
        <v>1</v>
      </c>
    </row>
    <row r="228" spans="1:27" ht="16" customHeight="1" outlineLevel="2" x14ac:dyDescent="0.35">
      <c r="A228" s="21" t="s">
        <v>374</v>
      </c>
      <c r="B228" s="21" t="s">
        <v>441</v>
      </c>
      <c r="C228" s="21">
        <v>0</v>
      </c>
      <c r="D228" s="21" t="s">
        <v>61</v>
      </c>
      <c r="E228" s="21" t="s">
        <v>53</v>
      </c>
      <c r="F228" s="22" t="s">
        <v>34</v>
      </c>
      <c r="G228" s="21">
        <v>1112</v>
      </c>
      <c r="H228" s="21">
        <v>709500000</v>
      </c>
      <c r="I228" s="21">
        <v>0</v>
      </c>
      <c r="J228" s="23" t="s">
        <v>62</v>
      </c>
      <c r="K228" s="24">
        <v>1917665335</v>
      </c>
      <c r="L228" s="24">
        <v>1917665335</v>
      </c>
      <c r="M228" s="24">
        <v>0</v>
      </c>
      <c r="N228" s="24">
        <f t="shared" si="55"/>
        <v>1917665335</v>
      </c>
      <c r="O228" s="24">
        <v>0</v>
      </c>
      <c r="P228" s="24">
        <v>1047888031</v>
      </c>
      <c r="Q228" s="24">
        <v>0</v>
      </c>
      <c r="R228" s="24">
        <v>869777304</v>
      </c>
      <c r="S228" s="24">
        <v>869777304</v>
      </c>
      <c r="T228" s="24">
        <v>0</v>
      </c>
      <c r="U228" s="24">
        <v>0</v>
      </c>
      <c r="V228" s="24">
        <v>0</v>
      </c>
      <c r="W228" s="24">
        <f t="shared" si="56"/>
        <v>0</v>
      </c>
      <c r="X228" s="25">
        <f t="shared" si="50"/>
        <v>0.45356052911077938</v>
      </c>
      <c r="Y228" s="25">
        <f t="shared" si="51"/>
        <v>0.45356052911077938</v>
      </c>
      <c r="Z228" s="25">
        <f t="shared" si="52"/>
        <v>0.54643947088922062</v>
      </c>
      <c r="AA228" s="25">
        <f t="shared" si="53"/>
        <v>1</v>
      </c>
    </row>
    <row r="229" spans="1:27" ht="16" customHeight="1" outlineLevel="2" x14ac:dyDescent="0.35">
      <c r="A229" s="21" t="s">
        <v>374</v>
      </c>
      <c r="B229" s="21" t="s">
        <v>450</v>
      </c>
      <c r="C229" s="21">
        <v>0</v>
      </c>
      <c r="D229" s="21" t="s">
        <v>61</v>
      </c>
      <c r="E229" s="21" t="s">
        <v>53</v>
      </c>
      <c r="F229" s="22" t="s">
        <v>34</v>
      </c>
      <c r="G229" s="21">
        <v>1112</v>
      </c>
      <c r="H229" s="21">
        <v>709500000</v>
      </c>
      <c r="I229" s="21">
        <v>0</v>
      </c>
      <c r="J229" s="23" t="s">
        <v>62</v>
      </c>
      <c r="K229" s="24">
        <v>1148148656</v>
      </c>
      <c r="L229" s="24">
        <v>1148148656</v>
      </c>
      <c r="M229" s="24">
        <v>0</v>
      </c>
      <c r="N229" s="24">
        <f t="shared" si="55"/>
        <v>1148148656</v>
      </c>
      <c r="O229" s="24">
        <v>0</v>
      </c>
      <c r="P229" s="24">
        <v>647141123</v>
      </c>
      <c r="Q229" s="24">
        <v>0</v>
      </c>
      <c r="R229" s="24">
        <v>501007533</v>
      </c>
      <c r="S229" s="24">
        <v>501007533</v>
      </c>
      <c r="T229" s="24">
        <v>0</v>
      </c>
      <c r="U229" s="24">
        <v>0</v>
      </c>
      <c r="V229" s="24">
        <v>0</v>
      </c>
      <c r="W229" s="24">
        <f t="shared" si="56"/>
        <v>0</v>
      </c>
      <c r="X229" s="25">
        <f t="shared" si="50"/>
        <v>0.43636120669726236</v>
      </c>
      <c r="Y229" s="25">
        <f t="shared" si="51"/>
        <v>0.43636120669726236</v>
      </c>
      <c r="Z229" s="25">
        <f t="shared" si="52"/>
        <v>0.56363879330273758</v>
      </c>
      <c r="AA229" s="25">
        <f t="shared" si="53"/>
        <v>1</v>
      </c>
    </row>
    <row r="230" spans="1:27" ht="16" customHeight="1" outlineLevel="1" x14ac:dyDescent="0.35">
      <c r="A230" s="40"/>
      <c r="B230" s="40"/>
      <c r="C230" s="40"/>
      <c r="D230" s="40" t="s">
        <v>491</v>
      </c>
      <c r="E230" s="40"/>
      <c r="F230" s="41"/>
      <c r="G230" s="40"/>
      <c r="H230" s="40"/>
      <c r="I230" s="40"/>
      <c r="J230" s="42"/>
      <c r="K230" s="43">
        <f t="shared" ref="K230:W230" si="57">SUBTOTAL(9,K215:K229)</f>
        <v>19559730753</v>
      </c>
      <c r="L230" s="43">
        <f t="shared" si="57"/>
        <v>19559730753</v>
      </c>
      <c r="M230" s="43">
        <f t="shared" si="57"/>
        <v>0</v>
      </c>
      <c r="N230" s="43">
        <f t="shared" si="57"/>
        <v>19559730753</v>
      </c>
      <c r="O230" s="43">
        <f t="shared" si="57"/>
        <v>0</v>
      </c>
      <c r="P230" s="43">
        <f t="shared" si="57"/>
        <v>10789729410</v>
      </c>
      <c r="Q230" s="43">
        <f t="shared" si="57"/>
        <v>0</v>
      </c>
      <c r="R230" s="43">
        <f t="shared" si="57"/>
        <v>8770001343</v>
      </c>
      <c r="S230" s="43">
        <f t="shared" si="57"/>
        <v>8770001343</v>
      </c>
      <c r="T230" s="43">
        <f t="shared" si="57"/>
        <v>0</v>
      </c>
      <c r="U230" s="43">
        <f t="shared" si="57"/>
        <v>0</v>
      </c>
      <c r="V230" s="43">
        <f t="shared" si="57"/>
        <v>0</v>
      </c>
      <c r="W230" s="43">
        <f t="shared" si="57"/>
        <v>0</v>
      </c>
      <c r="X230" s="44">
        <f t="shared" si="50"/>
        <v>0.44837024873948683</v>
      </c>
      <c r="Y230" s="44">
        <f t="shared" si="51"/>
        <v>0.44837024873948683</v>
      </c>
      <c r="Z230" s="44">
        <f t="shared" si="52"/>
        <v>0.55162975126051317</v>
      </c>
      <c r="AA230" s="44">
        <f t="shared" si="53"/>
        <v>1</v>
      </c>
    </row>
    <row r="231" spans="1:27" ht="16" customHeight="1" outlineLevel="2" x14ac:dyDescent="0.35">
      <c r="A231" s="21" t="s">
        <v>30</v>
      </c>
      <c r="B231" s="21" t="s">
        <v>31</v>
      </c>
      <c r="C231" s="21">
        <v>0</v>
      </c>
      <c r="D231" s="21" t="s">
        <v>63</v>
      </c>
      <c r="E231" s="21" t="s">
        <v>53</v>
      </c>
      <c r="F231" s="22" t="s">
        <v>34</v>
      </c>
      <c r="G231" s="21">
        <v>1112</v>
      </c>
      <c r="H231" s="21">
        <v>709800000</v>
      </c>
      <c r="I231" s="21">
        <v>0</v>
      </c>
      <c r="J231" s="23" t="s">
        <v>64</v>
      </c>
      <c r="K231" s="24">
        <v>348527484</v>
      </c>
      <c r="L231" s="24">
        <v>348527484</v>
      </c>
      <c r="M231" s="24">
        <v>0</v>
      </c>
      <c r="N231" s="24">
        <f t="shared" ref="N231:N245" si="58">$L231</f>
        <v>348527484</v>
      </c>
      <c r="O231" s="24">
        <v>0</v>
      </c>
      <c r="P231" s="24">
        <v>161794752.87</v>
      </c>
      <c r="Q231" s="24">
        <v>0</v>
      </c>
      <c r="R231" s="24">
        <v>186732731.13</v>
      </c>
      <c r="S231" s="24">
        <v>186732731.13</v>
      </c>
      <c r="T231" s="24">
        <v>0</v>
      </c>
      <c r="U231" s="24">
        <v>0</v>
      </c>
      <c r="V231" s="24">
        <v>0</v>
      </c>
      <c r="W231" s="24">
        <f t="shared" ref="W231:W245" si="59">$N231-($O231+$P231+$Q231+$R231+$V231)</f>
        <v>0</v>
      </c>
      <c r="X231" s="25">
        <f t="shared" si="50"/>
        <v>0.53577620045023477</v>
      </c>
      <c r="Y231" s="25">
        <f t="shared" si="51"/>
        <v>0.53577620045023477</v>
      </c>
      <c r="Z231" s="25">
        <f t="shared" si="52"/>
        <v>0.46422379954976523</v>
      </c>
      <c r="AA231" s="25">
        <f t="shared" si="53"/>
        <v>1</v>
      </c>
    </row>
    <row r="232" spans="1:27" ht="16" customHeight="1" outlineLevel="2" x14ac:dyDescent="0.35">
      <c r="A232" s="21" t="s">
        <v>189</v>
      </c>
      <c r="B232" s="21" t="s">
        <v>31</v>
      </c>
      <c r="C232" s="21">
        <v>0</v>
      </c>
      <c r="D232" s="21" t="s">
        <v>63</v>
      </c>
      <c r="E232" s="21" t="s">
        <v>53</v>
      </c>
      <c r="F232" s="22" t="s">
        <v>34</v>
      </c>
      <c r="G232" s="21">
        <v>1112</v>
      </c>
      <c r="H232" s="21">
        <v>709800000</v>
      </c>
      <c r="I232" s="21">
        <v>0</v>
      </c>
      <c r="J232" s="23" t="s">
        <v>64</v>
      </c>
      <c r="K232" s="24">
        <v>486253815</v>
      </c>
      <c r="L232" s="24">
        <v>486253815</v>
      </c>
      <c r="M232" s="24">
        <v>0</v>
      </c>
      <c r="N232" s="24">
        <f t="shared" si="58"/>
        <v>486253815</v>
      </c>
      <c r="O232" s="24">
        <v>0</v>
      </c>
      <c r="P232" s="24">
        <v>214626998</v>
      </c>
      <c r="Q232" s="24">
        <v>0</v>
      </c>
      <c r="R232" s="24">
        <v>271626817</v>
      </c>
      <c r="S232" s="24">
        <v>271626817</v>
      </c>
      <c r="T232" s="24">
        <v>0</v>
      </c>
      <c r="U232" s="24">
        <v>0</v>
      </c>
      <c r="V232" s="24">
        <v>0</v>
      </c>
      <c r="W232" s="24">
        <f t="shared" si="59"/>
        <v>0</v>
      </c>
      <c r="X232" s="25">
        <f t="shared" si="50"/>
        <v>0.55861117922540104</v>
      </c>
      <c r="Y232" s="25">
        <f t="shared" si="51"/>
        <v>0.55861117922540104</v>
      </c>
      <c r="Z232" s="25">
        <f t="shared" si="52"/>
        <v>0.44138882077459896</v>
      </c>
      <c r="AA232" s="25">
        <f t="shared" si="53"/>
        <v>1</v>
      </c>
    </row>
    <row r="233" spans="1:27" ht="16" customHeight="1" outlineLevel="2" x14ac:dyDescent="0.35">
      <c r="A233" s="21" t="s">
        <v>273</v>
      </c>
      <c r="B233" s="21" t="s">
        <v>274</v>
      </c>
      <c r="C233" s="21">
        <v>0</v>
      </c>
      <c r="D233" s="21" t="s">
        <v>63</v>
      </c>
      <c r="E233" s="21" t="s">
        <v>53</v>
      </c>
      <c r="F233" s="22" t="s">
        <v>34</v>
      </c>
      <c r="G233" s="21">
        <v>1112</v>
      </c>
      <c r="H233" s="21">
        <v>709800000</v>
      </c>
      <c r="I233" s="21">
        <v>0</v>
      </c>
      <c r="J233" s="23" t="s">
        <v>64</v>
      </c>
      <c r="K233" s="24">
        <v>18150156</v>
      </c>
      <c r="L233" s="24">
        <v>18150156</v>
      </c>
      <c r="M233" s="24">
        <v>0</v>
      </c>
      <c r="N233" s="24">
        <f t="shared" si="58"/>
        <v>18150156</v>
      </c>
      <c r="O233" s="24">
        <v>0</v>
      </c>
      <c r="P233" s="24">
        <v>9587922.1899999995</v>
      </c>
      <c r="Q233" s="24">
        <v>0</v>
      </c>
      <c r="R233" s="24">
        <v>8562233.8100000005</v>
      </c>
      <c r="S233" s="24">
        <v>8562233.8100000005</v>
      </c>
      <c r="T233" s="24">
        <v>0</v>
      </c>
      <c r="U233" s="24">
        <v>0</v>
      </c>
      <c r="V233" s="24">
        <v>0</v>
      </c>
      <c r="W233" s="24">
        <f t="shared" si="59"/>
        <v>0</v>
      </c>
      <c r="X233" s="25">
        <f t="shared" si="50"/>
        <v>0.47174436462143909</v>
      </c>
      <c r="Y233" s="25">
        <f t="shared" si="51"/>
        <v>0.47174436462143909</v>
      </c>
      <c r="Z233" s="25">
        <f t="shared" si="52"/>
        <v>0.52825563537856091</v>
      </c>
      <c r="AA233" s="25">
        <f t="shared" si="53"/>
        <v>1</v>
      </c>
    </row>
    <row r="234" spans="1:27" ht="16" customHeight="1" outlineLevel="2" x14ac:dyDescent="0.35">
      <c r="A234" s="21" t="s">
        <v>273</v>
      </c>
      <c r="B234" s="21" t="s">
        <v>279</v>
      </c>
      <c r="C234" s="21">
        <v>0</v>
      </c>
      <c r="D234" s="21" t="s">
        <v>63</v>
      </c>
      <c r="E234" s="21" t="s">
        <v>53</v>
      </c>
      <c r="F234" s="22" t="s">
        <v>34</v>
      </c>
      <c r="G234" s="21">
        <v>1112</v>
      </c>
      <c r="H234" s="21">
        <v>709800000</v>
      </c>
      <c r="I234" s="21">
        <v>0</v>
      </c>
      <c r="J234" s="23" t="s">
        <v>286</v>
      </c>
      <c r="K234" s="24">
        <v>314020529</v>
      </c>
      <c r="L234" s="24">
        <v>314020529</v>
      </c>
      <c r="M234" s="24">
        <v>0</v>
      </c>
      <c r="N234" s="24">
        <f t="shared" si="58"/>
        <v>314020529</v>
      </c>
      <c r="O234" s="24">
        <v>0</v>
      </c>
      <c r="P234" s="24">
        <v>162611218.87</v>
      </c>
      <c r="Q234" s="24">
        <v>0</v>
      </c>
      <c r="R234" s="24">
        <v>151409310.13</v>
      </c>
      <c r="S234" s="24">
        <v>151409310.13</v>
      </c>
      <c r="T234" s="24">
        <v>0</v>
      </c>
      <c r="U234" s="24">
        <v>0</v>
      </c>
      <c r="V234" s="24">
        <v>0</v>
      </c>
      <c r="W234" s="24">
        <f t="shared" si="59"/>
        <v>0</v>
      </c>
      <c r="X234" s="25">
        <f t="shared" si="50"/>
        <v>0.48216373181767358</v>
      </c>
      <c r="Y234" s="25">
        <f t="shared" si="51"/>
        <v>0.48216373181767358</v>
      </c>
      <c r="Z234" s="25">
        <f t="shared" si="52"/>
        <v>0.51783626818232642</v>
      </c>
      <c r="AA234" s="25">
        <f t="shared" si="53"/>
        <v>1</v>
      </c>
    </row>
    <row r="235" spans="1:27" ht="16" customHeight="1" outlineLevel="2" x14ac:dyDescent="0.35">
      <c r="A235" s="21" t="s">
        <v>273</v>
      </c>
      <c r="B235" s="21" t="s">
        <v>317</v>
      </c>
      <c r="C235" s="21">
        <v>0</v>
      </c>
      <c r="D235" s="21" t="s">
        <v>63</v>
      </c>
      <c r="E235" s="21" t="s">
        <v>53</v>
      </c>
      <c r="F235" s="22" t="s">
        <v>34</v>
      </c>
      <c r="G235" s="21">
        <v>1112</v>
      </c>
      <c r="H235" s="21">
        <v>709800000</v>
      </c>
      <c r="I235" s="21">
        <v>0</v>
      </c>
      <c r="J235" s="23" t="s">
        <v>64</v>
      </c>
      <c r="K235" s="24">
        <v>56801447</v>
      </c>
      <c r="L235" s="24">
        <v>56801447</v>
      </c>
      <c r="M235" s="24">
        <v>0</v>
      </c>
      <c r="N235" s="24">
        <f t="shared" si="58"/>
        <v>56801447</v>
      </c>
      <c r="O235" s="24">
        <v>0</v>
      </c>
      <c r="P235" s="24">
        <v>30553036.059999999</v>
      </c>
      <c r="Q235" s="24">
        <v>0</v>
      </c>
      <c r="R235" s="24">
        <v>26248410.940000001</v>
      </c>
      <c r="S235" s="24">
        <v>26248410.940000001</v>
      </c>
      <c r="T235" s="24">
        <v>0</v>
      </c>
      <c r="U235" s="24">
        <v>0</v>
      </c>
      <c r="V235" s="24">
        <v>0</v>
      </c>
      <c r="W235" s="24">
        <f t="shared" si="59"/>
        <v>0</v>
      </c>
      <c r="X235" s="25">
        <f t="shared" si="50"/>
        <v>0.46210813854794935</v>
      </c>
      <c r="Y235" s="25">
        <f t="shared" si="51"/>
        <v>0.46210813854794935</v>
      </c>
      <c r="Z235" s="25">
        <f t="shared" si="52"/>
        <v>0.5378918614520507</v>
      </c>
      <c r="AA235" s="25">
        <f t="shared" si="53"/>
        <v>1</v>
      </c>
    </row>
    <row r="236" spans="1:27" ht="16" customHeight="1" outlineLevel="2" x14ac:dyDescent="0.35">
      <c r="A236" s="21" t="s">
        <v>323</v>
      </c>
      <c r="B236" s="21" t="s">
        <v>31</v>
      </c>
      <c r="C236" s="21">
        <v>0</v>
      </c>
      <c r="D236" s="21" t="s">
        <v>63</v>
      </c>
      <c r="E236" s="21" t="s">
        <v>53</v>
      </c>
      <c r="F236" s="22" t="s">
        <v>34</v>
      </c>
      <c r="G236" s="21">
        <v>1112</v>
      </c>
      <c r="H236" s="21">
        <v>709800000</v>
      </c>
      <c r="I236" s="21">
        <v>0</v>
      </c>
      <c r="J236" s="23" t="s">
        <v>64</v>
      </c>
      <c r="K236" s="24">
        <v>91183752</v>
      </c>
      <c r="L236" s="24">
        <v>91183752</v>
      </c>
      <c r="M236" s="24">
        <v>0</v>
      </c>
      <c r="N236" s="24">
        <f t="shared" si="58"/>
        <v>91183752</v>
      </c>
      <c r="O236" s="24">
        <v>0</v>
      </c>
      <c r="P236" s="24">
        <v>41388550.810000002</v>
      </c>
      <c r="Q236" s="24">
        <v>0</v>
      </c>
      <c r="R236" s="24">
        <v>49795201.189999998</v>
      </c>
      <c r="S236" s="24">
        <v>49795201.189999998</v>
      </c>
      <c r="T236" s="24">
        <v>0</v>
      </c>
      <c r="U236" s="24">
        <v>0</v>
      </c>
      <c r="V236" s="24">
        <v>0</v>
      </c>
      <c r="W236" s="24">
        <f t="shared" si="59"/>
        <v>0</v>
      </c>
      <c r="X236" s="25">
        <f t="shared" si="50"/>
        <v>0.54609730459435357</v>
      </c>
      <c r="Y236" s="25">
        <f t="shared" si="51"/>
        <v>0.54609730459435357</v>
      </c>
      <c r="Z236" s="25">
        <f t="shared" si="52"/>
        <v>0.45390269540564643</v>
      </c>
      <c r="AA236" s="25">
        <f t="shared" si="53"/>
        <v>1</v>
      </c>
    </row>
    <row r="237" spans="1:27" ht="16" customHeight="1" outlineLevel="2" x14ac:dyDescent="0.35">
      <c r="A237" s="21" t="s">
        <v>330</v>
      </c>
      <c r="B237" s="21" t="s">
        <v>31</v>
      </c>
      <c r="C237" s="21">
        <v>0</v>
      </c>
      <c r="D237" s="21" t="s">
        <v>63</v>
      </c>
      <c r="E237" s="21" t="s">
        <v>53</v>
      </c>
      <c r="F237" s="22" t="s">
        <v>34</v>
      </c>
      <c r="G237" s="21">
        <v>1112</v>
      </c>
      <c r="H237" s="21">
        <v>709800000</v>
      </c>
      <c r="I237" s="21">
        <v>0</v>
      </c>
      <c r="J237" s="23" t="s">
        <v>64</v>
      </c>
      <c r="K237" s="24">
        <v>250799676</v>
      </c>
      <c r="L237" s="24">
        <v>250799676</v>
      </c>
      <c r="M237" s="24">
        <v>0</v>
      </c>
      <c r="N237" s="24">
        <f t="shared" si="58"/>
        <v>250799676</v>
      </c>
      <c r="O237" s="24">
        <v>0</v>
      </c>
      <c r="P237" s="24">
        <v>106898399.03</v>
      </c>
      <c r="Q237" s="24">
        <v>0</v>
      </c>
      <c r="R237" s="24">
        <v>143901276.97</v>
      </c>
      <c r="S237" s="24">
        <v>143901276.97</v>
      </c>
      <c r="T237" s="24">
        <v>0</v>
      </c>
      <c r="U237" s="24">
        <v>0</v>
      </c>
      <c r="V237" s="24">
        <v>0</v>
      </c>
      <c r="W237" s="24">
        <f t="shared" si="59"/>
        <v>0</v>
      </c>
      <c r="X237" s="25">
        <f t="shared" si="50"/>
        <v>0.5737697881635222</v>
      </c>
      <c r="Y237" s="25">
        <f t="shared" si="51"/>
        <v>0.5737697881635222</v>
      </c>
      <c r="Z237" s="25">
        <f t="shared" si="52"/>
        <v>0.4262302118364778</v>
      </c>
      <c r="AA237" s="25">
        <f t="shared" si="53"/>
        <v>1</v>
      </c>
    </row>
    <row r="238" spans="1:27" ht="16" customHeight="1" outlineLevel="2" x14ac:dyDescent="0.35">
      <c r="A238" s="21" t="s">
        <v>335</v>
      </c>
      <c r="B238" s="21" t="s">
        <v>31</v>
      </c>
      <c r="C238" s="21">
        <v>0</v>
      </c>
      <c r="D238" s="21" t="s">
        <v>63</v>
      </c>
      <c r="E238" s="21" t="s">
        <v>53</v>
      </c>
      <c r="F238" s="22" t="s">
        <v>34</v>
      </c>
      <c r="G238" s="21">
        <v>1112</v>
      </c>
      <c r="H238" s="21">
        <v>709800000</v>
      </c>
      <c r="I238" s="21">
        <v>0</v>
      </c>
      <c r="J238" s="23" t="s">
        <v>64</v>
      </c>
      <c r="K238" s="24">
        <v>63044045</v>
      </c>
      <c r="L238" s="24">
        <v>63044045</v>
      </c>
      <c r="M238" s="24">
        <v>0</v>
      </c>
      <c r="N238" s="24">
        <f t="shared" si="58"/>
        <v>63044045</v>
      </c>
      <c r="O238" s="24">
        <v>0</v>
      </c>
      <c r="P238" s="24">
        <v>30536450.940000001</v>
      </c>
      <c r="Q238" s="24">
        <v>0</v>
      </c>
      <c r="R238" s="24">
        <v>32507594.059999999</v>
      </c>
      <c r="S238" s="24">
        <v>32507594.059999999</v>
      </c>
      <c r="T238" s="24">
        <v>0</v>
      </c>
      <c r="U238" s="24">
        <v>0</v>
      </c>
      <c r="V238" s="24">
        <v>0</v>
      </c>
      <c r="W238" s="24">
        <f t="shared" si="59"/>
        <v>0</v>
      </c>
      <c r="X238" s="25">
        <f t="shared" si="50"/>
        <v>0.51563306351932203</v>
      </c>
      <c r="Y238" s="25">
        <f t="shared" si="51"/>
        <v>0.51563306351932203</v>
      </c>
      <c r="Z238" s="25">
        <f t="shared" si="52"/>
        <v>0.48436693648067791</v>
      </c>
      <c r="AA238" s="25">
        <f t="shared" si="53"/>
        <v>1</v>
      </c>
    </row>
    <row r="239" spans="1:27" ht="16" customHeight="1" outlineLevel="2" x14ac:dyDescent="0.35">
      <c r="A239" s="21" t="s">
        <v>337</v>
      </c>
      <c r="B239" s="21" t="s">
        <v>31</v>
      </c>
      <c r="C239" s="21">
        <v>0</v>
      </c>
      <c r="D239" s="21" t="s">
        <v>63</v>
      </c>
      <c r="E239" s="21" t="s">
        <v>53</v>
      </c>
      <c r="F239" s="22" t="s">
        <v>34</v>
      </c>
      <c r="G239" s="21">
        <v>1112</v>
      </c>
      <c r="H239" s="21">
        <v>709800000</v>
      </c>
      <c r="I239" s="21">
        <v>0</v>
      </c>
      <c r="J239" s="23" t="s">
        <v>64</v>
      </c>
      <c r="K239" s="24">
        <v>1133676940</v>
      </c>
      <c r="L239" s="24">
        <v>1133676940</v>
      </c>
      <c r="M239" s="24">
        <v>0</v>
      </c>
      <c r="N239" s="24">
        <f t="shared" si="58"/>
        <v>1133676940</v>
      </c>
      <c r="O239" s="24">
        <v>0</v>
      </c>
      <c r="P239" s="24">
        <v>393887745.95999998</v>
      </c>
      <c r="Q239" s="24">
        <v>0</v>
      </c>
      <c r="R239" s="24">
        <v>739789194.03999996</v>
      </c>
      <c r="S239" s="24">
        <v>739789194.03999996</v>
      </c>
      <c r="T239" s="24">
        <v>0</v>
      </c>
      <c r="U239" s="24">
        <v>0</v>
      </c>
      <c r="V239" s="24">
        <v>0</v>
      </c>
      <c r="W239" s="24">
        <f t="shared" si="59"/>
        <v>0</v>
      </c>
      <c r="X239" s="25">
        <f t="shared" si="50"/>
        <v>0.65255732734583094</v>
      </c>
      <c r="Y239" s="25">
        <f t="shared" si="51"/>
        <v>0.65255732734583094</v>
      </c>
      <c r="Z239" s="25">
        <f t="shared" si="52"/>
        <v>0.347442672654169</v>
      </c>
      <c r="AA239" s="25">
        <f t="shared" si="53"/>
        <v>1</v>
      </c>
    </row>
    <row r="240" spans="1:27" ht="16" customHeight="1" outlineLevel="2" x14ac:dyDescent="0.35">
      <c r="A240" s="21" t="s">
        <v>346</v>
      </c>
      <c r="B240" s="21" t="s">
        <v>31</v>
      </c>
      <c r="C240" s="21">
        <v>0</v>
      </c>
      <c r="D240" s="21" t="s">
        <v>63</v>
      </c>
      <c r="E240" s="21" t="s">
        <v>53</v>
      </c>
      <c r="F240" s="22" t="s">
        <v>34</v>
      </c>
      <c r="G240" s="21">
        <v>1112</v>
      </c>
      <c r="H240" s="21">
        <v>709600000</v>
      </c>
      <c r="I240" s="21">
        <v>0</v>
      </c>
      <c r="J240" s="23" t="s">
        <v>64</v>
      </c>
      <c r="K240" s="24">
        <v>48814039</v>
      </c>
      <c r="L240" s="24">
        <v>48814039</v>
      </c>
      <c r="M240" s="24">
        <v>0</v>
      </c>
      <c r="N240" s="24">
        <f t="shared" si="58"/>
        <v>48814039</v>
      </c>
      <c r="O240" s="24">
        <v>0</v>
      </c>
      <c r="P240" s="24">
        <v>24158705.690000001</v>
      </c>
      <c r="Q240" s="24">
        <v>0</v>
      </c>
      <c r="R240" s="24">
        <v>24655333.309999999</v>
      </c>
      <c r="S240" s="24">
        <v>24655333.309999999</v>
      </c>
      <c r="T240" s="24">
        <v>0</v>
      </c>
      <c r="U240" s="24">
        <v>0</v>
      </c>
      <c r="V240" s="24">
        <v>0</v>
      </c>
      <c r="W240" s="24">
        <f t="shared" si="59"/>
        <v>0</v>
      </c>
      <c r="X240" s="25">
        <f t="shared" si="50"/>
        <v>0.50508693431412222</v>
      </c>
      <c r="Y240" s="25">
        <f t="shared" si="51"/>
        <v>0.50508693431412222</v>
      </c>
      <c r="Z240" s="25">
        <f t="shared" si="52"/>
        <v>0.49491306568587784</v>
      </c>
      <c r="AA240" s="25">
        <f t="shared" si="53"/>
        <v>1</v>
      </c>
    </row>
    <row r="241" spans="1:27" ht="16" customHeight="1" outlineLevel="2" x14ac:dyDescent="0.35">
      <c r="A241" s="21" t="s">
        <v>374</v>
      </c>
      <c r="B241" s="21" t="s">
        <v>274</v>
      </c>
      <c r="C241" s="21">
        <v>0</v>
      </c>
      <c r="D241" s="21" t="s">
        <v>63</v>
      </c>
      <c r="E241" s="21" t="s">
        <v>53</v>
      </c>
      <c r="F241" s="22" t="s">
        <v>34</v>
      </c>
      <c r="G241" s="21">
        <v>1112</v>
      </c>
      <c r="H241" s="21">
        <v>709120000</v>
      </c>
      <c r="I241" s="21">
        <v>0</v>
      </c>
      <c r="J241" s="23" t="s">
        <v>379</v>
      </c>
      <c r="K241" s="24">
        <v>40923418788</v>
      </c>
      <c r="L241" s="24">
        <v>40923418788</v>
      </c>
      <c r="M241" s="24">
        <v>-173788907.93000001</v>
      </c>
      <c r="N241" s="24">
        <f t="shared" si="58"/>
        <v>40923418788</v>
      </c>
      <c r="O241" s="24">
        <v>0</v>
      </c>
      <c r="P241" s="24">
        <v>12843555807.690001</v>
      </c>
      <c r="Q241" s="24">
        <v>0</v>
      </c>
      <c r="R241" s="24">
        <v>19079862980.310001</v>
      </c>
      <c r="S241" s="24">
        <v>19079862980.310001</v>
      </c>
      <c r="T241" s="24">
        <v>8826211092.0699997</v>
      </c>
      <c r="U241" s="24">
        <v>9000000000</v>
      </c>
      <c r="V241" s="24">
        <v>0</v>
      </c>
      <c r="W241" s="24">
        <f t="shared" si="59"/>
        <v>9000000000</v>
      </c>
      <c r="X241" s="25">
        <f t="shared" si="50"/>
        <v>0.46623335843839131</v>
      </c>
      <c r="Y241" s="25">
        <f t="shared" si="51"/>
        <v>0.46623335843839131</v>
      </c>
      <c r="Z241" s="25">
        <f t="shared" si="52"/>
        <v>0.31384366673334058</v>
      </c>
      <c r="AA241" s="25">
        <f t="shared" si="53"/>
        <v>0.78007702517173194</v>
      </c>
    </row>
    <row r="242" spans="1:27" ht="16" customHeight="1" outlineLevel="2" x14ac:dyDescent="0.35">
      <c r="A242" s="21" t="s">
        <v>374</v>
      </c>
      <c r="B242" s="21" t="s">
        <v>279</v>
      </c>
      <c r="C242" s="21">
        <v>0</v>
      </c>
      <c r="D242" s="21" t="s">
        <v>63</v>
      </c>
      <c r="E242" s="21" t="s">
        <v>53</v>
      </c>
      <c r="F242" s="22" t="s">
        <v>34</v>
      </c>
      <c r="G242" s="21">
        <v>1112</v>
      </c>
      <c r="H242" s="21">
        <v>709210000</v>
      </c>
      <c r="I242" s="21">
        <v>0</v>
      </c>
      <c r="J242" s="23" t="s">
        <v>64</v>
      </c>
      <c r="K242" s="24">
        <v>13921925408</v>
      </c>
      <c r="L242" s="24">
        <v>13921925408</v>
      </c>
      <c r="M242" s="24">
        <v>0</v>
      </c>
      <c r="N242" s="24">
        <f t="shared" si="58"/>
        <v>13921925408</v>
      </c>
      <c r="O242" s="24">
        <v>0</v>
      </c>
      <c r="P242" s="24">
        <v>4357019961.46</v>
      </c>
      <c r="Q242" s="24">
        <v>0</v>
      </c>
      <c r="R242" s="24">
        <v>9564905446.5400009</v>
      </c>
      <c r="S242" s="24">
        <v>9564905446.5400009</v>
      </c>
      <c r="T242" s="24">
        <v>0</v>
      </c>
      <c r="U242" s="24">
        <v>0</v>
      </c>
      <c r="V242" s="24">
        <v>0</v>
      </c>
      <c r="W242" s="24">
        <f t="shared" si="59"/>
        <v>0</v>
      </c>
      <c r="X242" s="25">
        <f t="shared" si="50"/>
        <v>0.6870389810481019</v>
      </c>
      <c r="Y242" s="25">
        <f t="shared" si="51"/>
        <v>0.6870389810481019</v>
      </c>
      <c r="Z242" s="25">
        <f t="shared" si="52"/>
        <v>0.31296101895189815</v>
      </c>
      <c r="AA242" s="25">
        <f t="shared" si="53"/>
        <v>1</v>
      </c>
    </row>
    <row r="243" spans="1:27" ht="16" customHeight="1" outlineLevel="2" x14ac:dyDescent="0.35">
      <c r="A243" s="21" t="s">
        <v>374</v>
      </c>
      <c r="B243" s="21" t="s">
        <v>317</v>
      </c>
      <c r="C243" s="21">
        <v>0</v>
      </c>
      <c r="D243" s="21" t="s">
        <v>63</v>
      </c>
      <c r="E243" s="21" t="s">
        <v>53</v>
      </c>
      <c r="F243" s="22" t="s">
        <v>34</v>
      </c>
      <c r="G243" s="21">
        <v>1112</v>
      </c>
      <c r="H243" s="21">
        <v>709300000</v>
      </c>
      <c r="I243" s="21">
        <v>0</v>
      </c>
      <c r="J243" s="23" t="s">
        <v>64</v>
      </c>
      <c r="K243" s="24">
        <v>10520144346</v>
      </c>
      <c r="L243" s="24">
        <v>10520144346</v>
      </c>
      <c r="M243" s="24">
        <v>0</v>
      </c>
      <c r="N243" s="24">
        <f t="shared" si="58"/>
        <v>10520144346</v>
      </c>
      <c r="O243" s="24">
        <v>0</v>
      </c>
      <c r="P243" s="24">
        <v>4649603112.0200005</v>
      </c>
      <c r="Q243" s="24">
        <v>0</v>
      </c>
      <c r="R243" s="24">
        <v>5870541233.9799995</v>
      </c>
      <c r="S243" s="24">
        <v>5870541233.9799995</v>
      </c>
      <c r="T243" s="24">
        <v>0</v>
      </c>
      <c r="U243" s="24">
        <v>0</v>
      </c>
      <c r="V243" s="24">
        <v>0</v>
      </c>
      <c r="W243" s="24">
        <f t="shared" si="59"/>
        <v>0</v>
      </c>
      <c r="X243" s="25">
        <f t="shared" si="50"/>
        <v>0.5580285822040183</v>
      </c>
      <c r="Y243" s="25">
        <f t="shared" si="51"/>
        <v>0.5580285822040183</v>
      </c>
      <c r="Z243" s="25">
        <f t="shared" si="52"/>
        <v>0.4419714177959817</v>
      </c>
      <c r="AA243" s="25">
        <f t="shared" si="53"/>
        <v>1</v>
      </c>
    </row>
    <row r="244" spans="1:27" ht="16" customHeight="1" outlineLevel="2" x14ac:dyDescent="0.35">
      <c r="A244" s="21" t="s">
        <v>374</v>
      </c>
      <c r="B244" s="21" t="s">
        <v>441</v>
      </c>
      <c r="C244" s="21">
        <v>0</v>
      </c>
      <c r="D244" s="21" t="s">
        <v>63</v>
      </c>
      <c r="E244" s="21" t="s">
        <v>53</v>
      </c>
      <c r="F244" s="22" t="s">
        <v>34</v>
      </c>
      <c r="G244" s="21">
        <v>1112</v>
      </c>
      <c r="H244" s="21">
        <v>709500000</v>
      </c>
      <c r="I244" s="21">
        <v>0</v>
      </c>
      <c r="J244" s="23" t="s">
        <v>64</v>
      </c>
      <c r="K244" s="24">
        <v>7769966490</v>
      </c>
      <c r="L244" s="24">
        <v>7769966490</v>
      </c>
      <c r="M244" s="24">
        <v>0</v>
      </c>
      <c r="N244" s="24">
        <f t="shared" si="58"/>
        <v>7769966490</v>
      </c>
      <c r="O244" s="24">
        <v>0</v>
      </c>
      <c r="P244" s="24">
        <v>3362312765.9699998</v>
      </c>
      <c r="Q244" s="24">
        <v>0</v>
      </c>
      <c r="R244" s="24">
        <v>4407653724.0299997</v>
      </c>
      <c r="S244" s="24">
        <v>4407653724.0299997</v>
      </c>
      <c r="T244" s="24">
        <v>0</v>
      </c>
      <c r="U244" s="24">
        <v>0</v>
      </c>
      <c r="V244" s="24">
        <v>0</v>
      </c>
      <c r="W244" s="24">
        <f t="shared" si="59"/>
        <v>0</v>
      </c>
      <c r="X244" s="25">
        <f t="shared" si="50"/>
        <v>0.56726804802860864</v>
      </c>
      <c r="Y244" s="25">
        <f t="shared" si="51"/>
        <v>0.56726804802860864</v>
      </c>
      <c r="Z244" s="25">
        <f t="shared" si="52"/>
        <v>0.4327319519713913</v>
      </c>
      <c r="AA244" s="25">
        <f t="shared" si="53"/>
        <v>1</v>
      </c>
    </row>
    <row r="245" spans="1:27" ht="16" customHeight="1" outlineLevel="2" x14ac:dyDescent="0.35">
      <c r="A245" s="21" t="s">
        <v>374</v>
      </c>
      <c r="B245" s="21" t="s">
        <v>450</v>
      </c>
      <c r="C245" s="21">
        <v>0</v>
      </c>
      <c r="D245" s="21" t="s">
        <v>63</v>
      </c>
      <c r="E245" s="21" t="s">
        <v>53</v>
      </c>
      <c r="F245" s="22" t="s">
        <v>34</v>
      </c>
      <c r="G245" s="21">
        <v>1112</v>
      </c>
      <c r="H245" s="21">
        <v>709500000</v>
      </c>
      <c r="I245" s="21">
        <v>0</v>
      </c>
      <c r="J245" s="23" t="s">
        <v>64</v>
      </c>
      <c r="K245" s="24">
        <v>4688914916</v>
      </c>
      <c r="L245" s="24">
        <v>4688914916</v>
      </c>
      <c r="M245" s="24">
        <v>0</v>
      </c>
      <c r="N245" s="24">
        <f t="shared" si="58"/>
        <v>4688914916</v>
      </c>
      <c r="O245" s="24">
        <v>0</v>
      </c>
      <c r="P245" s="24">
        <v>2141030158.3199999</v>
      </c>
      <c r="Q245" s="24">
        <v>0</v>
      </c>
      <c r="R245" s="24">
        <v>2547884757.6799998</v>
      </c>
      <c r="S245" s="24">
        <v>2547884757.6799998</v>
      </c>
      <c r="T245" s="24">
        <v>0</v>
      </c>
      <c r="U245" s="24">
        <v>0</v>
      </c>
      <c r="V245" s="24">
        <v>0</v>
      </c>
      <c r="W245" s="24">
        <f t="shared" si="59"/>
        <v>0</v>
      </c>
      <c r="X245" s="25">
        <f t="shared" si="50"/>
        <v>0.5433847283058697</v>
      </c>
      <c r="Y245" s="25">
        <f t="shared" si="51"/>
        <v>0.5433847283058697</v>
      </c>
      <c r="Z245" s="25">
        <f t="shared" si="52"/>
        <v>0.45661527169413024</v>
      </c>
      <c r="AA245" s="25">
        <f t="shared" si="53"/>
        <v>1</v>
      </c>
    </row>
    <row r="246" spans="1:27" ht="16" customHeight="1" outlineLevel="1" x14ac:dyDescent="0.35">
      <c r="A246" s="40"/>
      <c r="B246" s="40"/>
      <c r="C246" s="40"/>
      <c r="D246" s="40" t="s">
        <v>492</v>
      </c>
      <c r="E246" s="40"/>
      <c r="F246" s="41"/>
      <c r="G246" s="40"/>
      <c r="H246" s="40"/>
      <c r="I246" s="40"/>
      <c r="J246" s="42"/>
      <c r="K246" s="43">
        <f t="shared" ref="K246:W246" si="60">SUBTOTAL(9,K231:K245)</f>
        <v>80635641831</v>
      </c>
      <c r="L246" s="43">
        <f t="shared" si="60"/>
        <v>80635641831</v>
      </c>
      <c r="M246" s="43">
        <f t="shared" si="60"/>
        <v>-173788907.93000001</v>
      </c>
      <c r="N246" s="43">
        <f t="shared" si="60"/>
        <v>80635641831</v>
      </c>
      <c r="O246" s="43">
        <f t="shared" si="60"/>
        <v>0</v>
      </c>
      <c r="P246" s="43">
        <f t="shared" si="60"/>
        <v>28529565585.880001</v>
      </c>
      <c r="Q246" s="43">
        <f t="shared" si="60"/>
        <v>0</v>
      </c>
      <c r="R246" s="43">
        <f t="shared" si="60"/>
        <v>43106076245.120003</v>
      </c>
      <c r="S246" s="43">
        <f t="shared" si="60"/>
        <v>43106076245.120003</v>
      </c>
      <c r="T246" s="43">
        <f t="shared" si="60"/>
        <v>8826211092.0699997</v>
      </c>
      <c r="U246" s="43">
        <f t="shared" si="60"/>
        <v>9000000000</v>
      </c>
      <c r="V246" s="43">
        <f t="shared" si="60"/>
        <v>0</v>
      </c>
      <c r="W246" s="43">
        <f t="shared" si="60"/>
        <v>9000000000</v>
      </c>
      <c r="X246" s="44">
        <f t="shared" si="50"/>
        <v>0.53457844777206287</v>
      </c>
      <c r="Y246" s="44">
        <f t="shared" si="51"/>
        <v>0.53457844777206287</v>
      </c>
      <c r="Z246" s="44">
        <f t="shared" si="52"/>
        <v>0.35380837726415842</v>
      </c>
      <c r="AA246" s="44">
        <f t="shared" si="53"/>
        <v>0.88838682503622124</v>
      </c>
    </row>
    <row r="247" spans="1:27" ht="16" customHeight="1" outlineLevel="2" x14ac:dyDescent="0.35">
      <c r="A247" s="21" t="s">
        <v>189</v>
      </c>
      <c r="B247" s="21" t="s">
        <v>31</v>
      </c>
      <c r="C247" s="21">
        <v>1</v>
      </c>
      <c r="D247" s="21" t="s">
        <v>190</v>
      </c>
      <c r="E247" s="21" t="s">
        <v>33</v>
      </c>
      <c r="F247" s="22" t="s">
        <v>34</v>
      </c>
      <c r="G247" s="21">
        <v>1120</v>
      </c>
      <c r="H247" s="21">
        <v>709800000</v>
      </c>
      <c r="I247" s="21">
        <v>0</v>
      </c>
      <c r="J247" s="23" t="s">
        <v>191</v>
      </c>
      <c r="K247" s="24">
        <v>4706298575</v>
      </c>
      <c r="L247" s="24">
        <v>4706298575</v>
      </c>
      <c r="M247" s="24">
        <v>0</v>
      </c>
      <c r="N247" s="24">
        <f>$L247</f>
        <v>4706298575</v>
      </c>
      <c r="O247" s="24">
        <v>4237119.21</v>
      </c>
      <c r="P247" s="24">
        <v>651892564.95000005</v>
      </c>
      <c r="Q247" s="24">
        <v>258156127.87</v>
      </c>
      <c r="R247" s="24">
        <v>1381892962.49</v>
      </c>
      <c r="S247" s="24">
        <v>1381892962.49</v>
      </c>
      <c r="T247" s="24">
        <v>157162061.47999999</v>
      </c>
      <c r="U247" s="24">
        <v>2410119800.48</v>
      </c>
      <c r="V247" s="24">
        <v>0</v>
      </c>
      <c r="W247" s="24">
        <f>$N247-($O247+$P247+$Q247+$R247+$V247)</f>
        <v>2410119800.48</v>
      </c>
      <c r="X247" s="25">
        <f t="shared" si="50"/>
        <v>0.29362628411011937</v>
      </c>
      <c r="Y247" s="25">
        <f t="shared" si="51"/>
        <v>0.29362628411011937</v>
      </c>
      <c r="Z247" s="25">
        <f t="shared" si="52"/>
        <v>0.19426855254928235</v>
      </c>
      <c r="AA247" s="25">
        <f t="shared" si="53"/>
        <v>0.4878948366594017</v>
      </c>
    </row>
    <row r="248" spans="1:27" ht="16" customHeight="1" outlineLevel="1" x14ac:dyDescent="0.35">
      <c r="A248" s="40"/>
      <c r="B248" s="40"/>
      <c r="C248" s="40"/>
      <c r="D248" s="40" t="s">
        <v>493</v>
      </c>
      <c r="E248" s="40"/>
      <c r="F248" s="41"/>
      <c r="G248" s="40"/>
      <c r="H248" s="40"/>
      <c r="I248" s="40"/>
      <c r="J248" s="42"/>
      <c r="K248" s="43">
        <f t="shared" ref="K248:W248" si="61">SUBTOTAL(9,K247:K247)</f>
        <v>4706298575</v>
      </c>
      <c r="L248" s="43">
        <f t="shared" si="61"/>
        <v>4706298575</v>
      </c>
      <c r="M248" s="43">
        <f t="shared" si="61"/>
        <v>0</v>
      </c>
      <c r="N248" s="43">
        <f t="shared" si="61"/>
        <v>4706298575</v>
      </c>
      <c r="O248" s="43">
        <f t="shared" si="61"/>
        <v>4237119.21</v>
      </c>
      <c r="P248" s="43">
        <f t="shared" si="61"/>
        <v>651892564.95000005</v>
      </c>
      <c r="Q248" s="43">
        <f t="shared" si="61"/>
        <v>258156127.87</v>
      </c>
      <c r="R248" s="43">
        <f t="shared" si="61"/>
        <v>1381892962.49</v>
      </c>
      <c r="S248" s="43">
        <f t="shared" si="61"/>
        <v>1381892962.49</v>
      </c>
      <c r="T248" s="43">
        <f t="shared" si="61"/>
        <v>157162061.47999999</v>
      </c>
      <c r="U248" s="43">
        <f t="shared" si="61"/>
        <v>2410119800.48</v>
      </c>
      <c r="V248" s="43">
        <f t="shared" si="61"/>
        <v>0</v>
      </c>
      <c r="W248" s="43">
        <f t="shared" si="61"/>
        <v>2410119800.48</v>
      </c>
      <c r="X248" s="44">
        <f t="shared" si="50"/>
        <v>0.29362628411011937</v>
      </c>
      <c r="Y248" s="44">
        <f t="shared" si="51"/>
        <v>0.29362628411011937</v>
      </c>
      <c r="Z248" s="44">
        <f t="shared" si="52"/>
        <v>0.19426855254928235</v>
      </c>
      <c r="AA248" s="44">
        <f t="shared" si="53"/>
        <v>0.4878948366594017</v>
      </c>
    </row>
    <row r="249" spans="1:27" ht="16" customHeight="1" outlineLevel="2" x14ac:dyDescent="0.35">
      <c r="A249" s="21" t="s">
        <v>189</v>
      </c>
      <c r="B249" s="21" t="s">
        <v>31</v>
      </c>
      <c r="C249" s="21">
        <v>1</v>
      </c>
      <c r="D249" s="21" t="s">
        <v>192</v>
      </c>
      <c r="E249" s="21" t="s">
        <v>33</v>
      </c>
      <c r="F249" s="22" t="s">
        <v>34</v>
      </c>
      <c r="G249" s="21">
        <v>1120</v>
      </c>
      <c r="H249" s="21">
        <v>709800000</v>
      </c>
      <c r="I249" s="21">
        <v>0</v>
      </c>
      <c r="J249" s="23" t="s">
        <v>193</v>
      </c>
      <c r="K249" s="24">
        <v>52915912</v>
      </c>
      <c r="L249" s="24">
        <v>52915912</v>
      </c>
      <c r="M249" s="24">
        <v>0</v>
      </c>
      <c r="N249" s="24">
        <f>$L249</f>
        <v>52915912</v>
      </c>
      <c r="O249" s="24">
        <v>0</v>
      </c>
      <c r="P249" s="24">
        <v>8140909.4000000004</v>
      </c>
      <c r="Q249" s="24">
        <v>0</v>
      </c>
      <c r="R249" s="24">
        <v>20352273.5</v>
      </c>
      <c r="S249" s="24">
        <v>20352273.5</v>
      </c>
      <c r="T249" s="24">
        <v>1.1000000000000001</v>
      </c>
      <c r="U249" s="24">
        <v>24422729.100000001</v>
      </c>
      <c r="V249" s="24">
        <v>0</v>
      </c>
      <c r="W249" s="24">
        <f>$N249-($O249+$P249+$Q249+$R249+$V249)</f>
        <v>24422729.100000001</v>
      </c>
      <c r="X249" s="25">
        <f t="shared" si="50"/>
        <v>0.38461537807380131</v>
      </c>
      <c r="Y249" s="25">
        <f t="shared" si="51"/>
        <v>0.38461537807380131</v>
      </c>
      <c r="Z249" s="25">
        <f t="shared" si="52"/>
        <v>0.15384615122952053</v>
      </c>
      <c r="AA249" s="25">
        <f t="shared" si="53"/>
        <v>0.53846152930332181</v>
      </c>
    </row>
    <row r="250" spans="1:27" ht="16" customHeight="1" outlineLevel="2" x14ac:dyDescent="0.35">
      <c r="A250" s="21" t="s">
        <v>337</v>
      </c>
      <c r="B250" s="21" t="s">
        <v>31</v>
      </c>
      <c r="C250" s="21">
        <v>1</v>
      </c>
      <c r="D250" s="21" t="s">
        <v>192</v>
      </c>
      <c r="E250" s="21" t="s">
        <v>33</v>
      </c>
      <c r="F250" s="22" t="s">
        <v>34</v>
      </c>
      <c r="G250" s="21">
        <v>1120</v>
      </c>
      <c r="H250" s="21">
        <v>709800000</v>
      </c>
      <c r="I250" s="21">
        <v>0</v>
      </c>
      <c r="J250" s="23" t="s">
        <v>193</v>
      </c>
      <c r="K250" s="24">
        <v>10763563</v>
      </c>
      <c r="L250" s="24">
        <v>10029972.619999999</v>
      </c>
      <c r="M250" s="24">
        <v>0</v>
      </c>
      <c r="N250" s="24">
        <f>$L250</f>
        <v>10029972.619999999</v>
      </c>
      <c r="O250" s="24">
        <v>0</v>
      </c>
      <c r="P250" s="24">
        <v>0</v>
      </c>
      <c r="Q250" s="24">
        <v>0</v>
      </c>
      <c r="R250" s="24">
        <v>0</v>
      </c>
      <c r="S250" s="24">
        <v>0</v>
      </c>
      <c r="T250" s="24">
        <v>1690891</v>
      </c>
      <c r="U250" s="24">
        <v>10029972.619999999</v>
      </c>
      <c r="V250" s="24">
        <v>0</v>
      </c>
      <c r="W250" s="24">
        <f>$N250-($O250+$P250+$Q250+$R250+$V250)</f>
        <v>10029972.619999999</v>
      </c>
      <c r="X250" s="25">
        <f t="shared" si="50"/>
        <v>0</v>
      </c>
      <c r="Y250" s="25">
        <f t="shared" si="51"/>
        <v>0</v>
      </c>
      <c r="Z250" s="25">
        <f t="shared" si="52"/>
        <v>0</v>
      </c>
      <c r="AA250" s="25">
        <f t="shared" si="53"/>
        <v>0</v>
      </c>
    </row>
    <row r="251" spans="1:27" ht="16" customHeight="1" outlineLevel="1" x14ac:dyDescent="0.35">
      <c r="A251" s="40"/>
      <c r="B251" s="40"/>
      <c r="C251" s="40"/>
      <c r="D251" s="40" t="s">
        <v>494</v>
      </c>
      <c r="E251" s="40"/>
      <c r="F251" s="41"/>
      <c r="G251" s="40"/>
      <c r="H251" s="40"/>
      <c r="I251" s="40"/>
      <c r="J251" s="42"/>
      <c r="K251" s="43">
        <f t="shared" ref="K251:W251" si="62">SUBTOTAL(9,K249:K250)</f>
        <v>63679475</v>
      </c>
      <c r="L251" s="43">
        <f t="shared" si="62"/>
        <v>62945884.619999997</v>
      </c>
      <c r="M251" s="43">
        <f t="shared" si="62"/>
        <v>0</v>
      </c>
      <c r="N251" s="43">
        <f t="shared" si="62"/>
        <v>62945884.619999997</v>
      </c>
      <c r="O251" s="43">
        <f t="shared" si="62"/>
        <v>0</v>
      </c>
      <c r="P251" s="43">
        <f t="shared" si="62"/>
        <v>8140909.4000000004</v>
      </c>
      <c r="Q251" s="43">
        <f t="shared" si="62"/>
        <v>0</v>
      </c>
      <c r="R251" s="43">
        <f t="shared" si="62"/>
        <v>20352273.5</v>
      </c>
      <c r="S251" s="43">
        <f t="shared" si="62"/>
        <v>20352273.5</v>
      </c>
      <c r="T251" s="43">
        <f t="shared" si="62"/>
        <v>1690892.1</v>
      </c>
      <c r="U251" s="43">
        <f t="shared" si="62"/>
        <v>34452701.719999999</v>
      </c>
      <c r="V251" s="43">
        <f t="shared" si="62"/>
        <v>0</v>
      </c>
      <c r="W251" s="43">
        <f t="shared" si="62"/>
        <v>34452701.719999999</v>
      </c>
      <c r="X251" s="44">
        <f t="shared" si="50"/>
        <v>0.3233296922088757</v>
      </c>
      <c r="Y251" s="44">
        <f t="shared" si="51"/>
        <v>0.3233296922088757</v>
      </c>
      <c r="Z251" s="44">
        <f t="shared" si="52"/>
        <v>0.12933187688355027</v>
      </c>
      <c r="AA251" s="44">
        <f t="shared" si="53"/>
        <v>0.45266156909242594</v>
      </c>
    </row>
    <row r="252" spans="1:27" ht="16" customHeight="1" outlineLevel="2" x14ac:dyDescent="0.35">
      <c r="A252" s="21" t="s">
        <v>330</v>
      </c>
      <c r="B252" s="21" t="s">
        <v>31</v>
      </c>
      <c r="C252" s="21">
        <v>1</v>
      </c>
      <c r="D252" s="21" t="s">
        <v>331</v>
      </c>
      <c r="E252" s="21" t="s">
        <v>33</v>
      </c>
      <c r="F252" s="22" t="s">
        <v>34</v>
      </c>
      <c r="G252" s="21">
        <v>1120</v>
      </c>
      <c r="H252" s="21">
        <v>709800000</v>
      </c>
      <c r="I252" s="21">
        <v>0</v>
      </c>
      <c r="J252" s="23" t="s">
        <v>332</v>
      </c>
      <c r="K252" s="24">
        <v>1890000000</v>
      </c>
      <c r="L252" s="24">
        <v>1890000000</v>
      </c>
      <c r="M252" s="24">
        <v>0</v>
      </c>
      <c r="N252" s="24">
        <f>$L252</f>
        <v>1890000000</v>
      </c>
      <c r="O252" s="24">
        <v>0</v>
      </c>
      <c r="P252" s="24">
        <v>355524541</v>
      </c>
      <c r="Q252" s="24">
        <v>25975894.359999999</v>
      </c>
      <c r="R252" s="24">
        <v>338395884.39999998</v>
      </c>
      <c r="S252" s="24">
        <v>338395884.39999998</v>
      </c>
      <c r="T252" s="24">
        <v>39336489.810000002</v>
      </c>
      <c r="U252" s="24">
        <v>1170103680.24</v>
      </c>
      <c r="V252" s="24">
        <v>0</v>
      </c>
      <c r="W252" s="24">
        <f>$N252-($O252+$P252+$Q252+$R252+$V252)</f>
        <v>1170103680.24</v>
      </c>
      <c r="X252" s="25">
        <f t="shared" si="50"/>
        <v>0.17904544148148147</v>
      </c>
      <c r="Y252" s="25">
        <f t="shared" si="51"/>
        <v>0.17904544148148147</v>
      </c>
      <c r="Z252" s="25">
        <f t="shared" si="52"/>
        <v>0.20185208220105821</v>
      </c>
      <c r="AA252" s="25">
        <f t="shared" si="53"/>
        <v>0.38089752368253971</v>
      </c>
    </row>
    <row r="253" spans="1:27" ht="16" customHeight="1" outlineLevel="1" x14ac:dyDescent="0.35">
      <c r="A253" s="40"/>
      <c r="B253" s="40"/>
      <c r="C253" s="40"/>
      <c r="D253" s="40" t="s">
        <v>495</v>
      </c>
      <c r="E253" s="40"/>
      <c r="F253" s="41"/>
      <c r="G253" s="40"/>
      <c r="H253" s="40"/>
      <c r="I253" s="40"/>
      <c r="J253" s="42"/>
      <c r="K253" s="43">
        <f t="shared" ref="K253:W253" si="63">SUBTOTAL(9,K252:K252)</f>
        <v>1890000000</v>
      </c>
      <c r="L253" s="43">
        <f t="shared" si="63"/>
        <v>1890000000</v>
      </c>
      <c r="M253" s="43">
        <f t="shared" si="63"/>
        <v>0</v>
      </c>
      <c r="N253" s="43">
        <f t="shared" si="63"/>
        <v>1890000000</v>
      </c>
      <c r="O253" s="43">
        <f t="shared" si="63"/>
        <v>0</v>
      </c>
      <c r="P253" s="43">
        <f t="shared" si="63"/>
        <v>355524541</v>
      </c>
      <c r="Q253" s="43">
        <f t="shared" si="63"/>
        <v>25975894.359999999</v>
      </c>
      <c r="R253" s="43">
        <f t="shared" si="63"/>
        <v>338395884.39999998</v>
      </c>
      <c r="S253" s="43">
        <f t="shared" si="63"/>
        <v>338395884.39999998</v>
      </c>
      <c r="T253" s="43">
        <f t="shared" si="63"/>
        <v>39336489.810000002</v>
      </c>
      <c r="U253" s="43">
        <f t="shared" si="63"/>
        <v>1170103680.24</v>
      </c>
      <c r="V253" s="43">
        <f t="shared" si="63"/>
        <v>0</v>
      </c>
      <c r="W253" s="43">
        <f t="shared" si="63"/>
        <v>1170103680.24</v>
      </c>
      <c r="X253" s="44">
        <f t="shared" si="50"/>
        <v>0.17904544148148147</v>
      </c>
      <c r="Y253" s="44">
        <f t="shared" si="51"/>
        <v>0.17904544148148147</v>
      </c>
      <c r="Z253" s="44">
        <f t="shared" si="52"/>
        <v>0.20185208220105821</v>
      </c>
      <c r="AA253" s="44">
        <f t="shared" si="53"/>
        <v>0.38089752368253971</v>
      </c>
    </row>
    <row r="254" spans="1:27" ht="16" customHeight="1" outlineLevel="2" x14ac:dyDescent="0.35">
      <c r="A254" s="21" t="s">
        <v>273</v>
      </c>
      <c r="B254" s="21" t="s">
        <v>274</v>
      </c>
      <c r="C254" s="21">
        <v>1</v>
      </c>
      <c r="D254" s="21" t="s">
        <v>275</v>
      </c>
      <c r="E254" s="21" t="s">
        <v>33</v>
      </c>
      <c r="F254" s="22" t="s">
        <v>34</v>
      </c>
      <c r="G254" s="21">
        <v>1120</v>
      </c>
      <c r="H254" s="21">
        <v>709800000</v>
      </c>
      <c r="I254" s="21">
        <v>0</v>
      </c>
      <c r="J254" s="23" t="s">
        <v>276</v>
      </c>
      <c r="K254" s="24">
        <v>3000000</v>
      </c>
      <c r="L254" s="24">
        <v>3000000</v>
      </c>
      <c r="M254" s="24">
        <v>0</v>
      </c>
      <c r="N254" s="24">
        <f>$L254</f>
        <v>3000000</v>
      </c>
      <c r="O254" s="24">
        <v>0</v>
      </c>
      <c r="P254" s="24">
        <v>0</v>
      </c>
      <c r="Q254" s="24">
        <v>0</v>
      </c>
      <c r="R254" s="24">
        <v>0</v>
      </c>
      <c r="S254" s="24">
        <v>0</v>
      </c>
      <c r="T254" s="24">
        <v>1500000</v>
      </c>
      <c r="U254" s="24">
        <v>3000000</v>
      </c>
      <c r="V254" s="24">
        <v>0</v>
      </c>
      <c r="W254" s="24">
        <f>$N254-($O254+$P254+$Q254+$R254+$V254)</f>
        <v>3000000</v>
      </c>
      <c r="X254" s="25">
        <f t="shared" si="50"/>
        <v>0</v>
      </c>
      <c r="Y254" s="25">
        <f t="shared" si="51"/>
        <v>0</v>
      </c>
      <c r="Z254" s="25">
        <f t="shared" si="52"/>
        <v>0</v>
      </c>
      <c r="AA254" s="25">
        <f t="shared" si="53"/>
        <v>0</v>
      </c>
    </row>
    <row r="255" spans="1:27" ht="16" customHeight="1" outlineLevel="1" x14ac:dyDescent="0.35">
      <c r="A255" s="40"/>
      <c r="B255" s="40"/>
      <c r="C255" s="40"/>
      <c r="D255" s="40" t="s">
        <v>496</v>
      </c>
      <c r="E255" s="40"/>
      <c r="F255" s="41"/>
      <c r="G255" s="40"/>
      <c r="H255" s="40"/>
      <c r="I255" s="40"/>
      <c r="J255" s="42"/>
      <c r="K255" s="43">
        <f t="shared" ref="K255:W255" si="64">SUBTOTAL(9,K254:K254)</f>
        <v>3000000</v>
      </c>
      <c r="L255" s="43">
        <f t="shared" si="64"/>
        <v>3000000</v>
      </c>
      <c r="M255" s="43">
        <f t="shared" si="64"/>
        <v>0</v>
      </c>
      <c r="N255" s="43">
        <f t="shared" si="64"/>
        <v>3000000</v>
      </c>
      <c r="O255" s="43">
        <f t="shared" si="64"/>
        <v>0</v>
      </c>
      <c r="P255" s="43">
        <f t="shared" si="64"/>
        <v>0</v>
      </c>
      <c r="Q255" s="43">
        <f t="shared" si="64"/>
        <v>0</v>
      </c>
      <c r="R255" s="43">
        <f t="shared" si="64"/>
        <v>0</v>
      </c>
      <c r="S255" s="43">
        <f t="shared" si="64"/>
        <v>0</v>
      </c>
      <c r="T255" s="43">
        <f t="shared" si="64"/>
        <v>1500000</v>
      </c>
      <c r="U255" s="43">
        <f t="shared" si="64"/>
        <v>3000000</v>
      </c>
      <c r="V255" s="43">
        <f t="shared" si="64"/>
        <v>0</v>
      </c>
      <c r="W255" s="43">
        <f t="shared" si="64"/>
        <v>3000000</v>
      </c>
      <c r="X255" s="44">
        <f t="shared" si="50"/>
        <v>0</v>
      </c>
      <c r="Y255" s="44">
        <f t="shared" si="51"/>
        <v>0</v>
      </c>
      <c r="Z255" s="44">
        <f t="shared" si="52"/>
        <v>0</v>
      </c>
      <c r="AA255" s="44">
        <f t="shared" si="53"/>
        <v>0</v>
      </c>
    </row>
    <row r="256" spans="1:27" ht="16" customHeight="1" outlineLevel="2" x14ac:dyDescent="0.35">
      <c r="A256" s="21" t="s">
        <v>189</v>
      </c>
      <c r="B256" s="21" t="s">
        <v>31</v>
      </c>
      <c r="C256" s="21">
        <v>1</v>
      </c>
      <c r="D256" s="21" t="s">
        <v>194</v>
      </c>
      <c r="E256" s="21" t="s">
        <v>33</v>
      </c>
      <c r="F256" s="22" t="s">
        <v>34</v>
      </c>
      <c r="G256" s="21">
        <v>1120</v>
      </c>
      <c r="H256" s="21">
        <v>709800000</v>
      </c>
      <c r="I256" s="21">
        <v>0</v>
      </c>
      <c r="J256" s="23" t="s">
        <v>195</v>
      </c>
      <c r="K256" s="24">
        <v>241369780</v>
      </c>
      <c r="L256" s="24">
        <v>211369780.94</v>
      </c>
      <c r="M256" s="24">
        <v>0</v>
      </c>
      <c r="N256" s="24">
        <f>$L256</f>
        <v>211369780.94</v>
      </c>
      <c r="O256" s="24">
        <v>0</v>
      </c>
      <c r="P256" s="24">
        <v>101313094.78</v>
      </c>
      <c r="Q256" s="24">
        <v>0</v>
      </c>
      <c r="R256" s="24">
        <v>19371792.219999999</v>
      </c>
      <c r="S256" s="24">
        <v>19339676.760000002</v>
      </c>
      <c r="T256" s="24">
        <v>0</v>
      </c>
      <c r="U256" s="24">
        <v>90684893.939999998</v>
      </c>
      <c r="V256" s="24">
        <v>0</v>
      </c>
      <c r="W256" s="24">
        <f>$N256-($O256+$P256+$Q256+$R256+$V256)</f>
        <v>90684893.939999998</v>
      </c>
      <c r="X256" s="25">
        <f t="shared" si="50"/>
        <v>9.1648825739659198E-2</v>
      </c>
      <c r="Y256" s="25">
        <f t="shared" si="51"/>
        <v>9.1648825739659198E-2</v>
      </c>
      <c r="Z256" s="25">
        <f t="shared" si="52"/>
        <v>0.47931683672775821</v>
      </c>
      <c r="AA256" s="25">
        <f t="shared" si="53"/>
        <v>0.57096566246741742</v>
      </c>
    </row>
    <row r="257" spans="1:27" ht="16" customHeight="1" outlineLevel="1" x14ac:dyDescent="0.35">
      <c r="A257" s="40"/>
      <c r="B257" s="40"/>
      <c r="C257" s="40"/>
      <c r="D257" s="40" t="s">
        <v>497</v>
      </c>
      <c r="E257" s="40"/>
      <c r="F257" s="41"/>
      <c r="G257" s="40"/>
      <c r="H257" s="40"/>
      <c r="I257" s="40"/>
      <c r="J257" s="42"/>
      <c r="K257" s="43">
        <f t="shared" ref="K257:W257" si="65">SUBTOTAL(9,K256:K256)</f>
        <v>241369780</v>
      </c>
      <c r="L257" s="43">
        <f t="shared" si="65"/>
        <v>211369780.94</v>
      </c>
      <c r="M257" s="43">
        <f t="shared" si="65"/>
        <v>0</v>
      </c>
      <c r="N257" s="43">
        <f t="shared" si="65"/>
        <v>211369780.94</v>
      </c>
      <c r="O257" s="43">
        <f t="shared" si="65"/>
        <v>0</v>
      </c>
      <c r="P257" s="43">
        <f t="shared" si="65"/>
        <v>101313094.78</v>
      </c>
      <c r="Q257" s="43">
        <f t="shared" si="65"/>
        <v>0</v>
      </c>
      <c r="R257" s="43">
        <f t="shared" si="65"/>
        <v>19371792.219999999</v>
      </c>
      <c r="S257" s="43">
        <f t="shared" si="65"/>
        <v>19339676.760000002</v>
      </c>
      <c r="T257" s="43">
        <f t="shared" si="65"/>
        <v>0</v>
      </c>
      <c r="U257" s="43">
        <f t="shared" si="65"/>
        <v>90684893.939999998</v>
      </c>
      <c r="V257" s="43">
        <f t="shared" si="65"/>
        <v>0</v>
      </c>
      <c r="W257" s="43">
        <f t="shared" si="65"/>
        <v>90684893.939999998</v>
      </c>
      <c r="X257" s="44">
        <f t="shared" si="50"/>
        <v>9.1648825739659198E-2</v>
      </c>
      <c r="Y257" s="44">
        <f t="shared" si="51"/>
        <v>9.1648825739659198E-2</v>
      </c>
      <c r="Z257" s="44">
        <f t="shared" si="52"/>
        <v>0.47931683672775821</v>
      </c>
      <c r="AA257" s="44">
        <f t="shared" si="53"/>
        <v>0.57096566246741742</v>
      </c>
    </row>
    <row r="258" spans="1:27" ht="16" customHeight="1" outlineLevel="2" x14ac:dyDescent="0.35">
      <c r="A258" s="21" t="s">
        <v>189</v>
      </c>
      <c r="B258" s="21" t="s">
        <v>31</v>
      </c>
      <c r="C258" s="21">
        <v>1</v>
      </c>
      <c r="D258" s="21" t="s">
        <v>196</v>
      </c>
      <c r="E258" s="21" t="s">
        <v>33</v>
      </c>
      <c r="F258" s="22" t="s">
        <v>34</v>
      </c>
      <c r="G258" s="21">
        <v>1120</v>
      </c>
      <c r="H258" s="21">
        <v>709800000</v>
      </c>
      <c r="I258" s="21">
        <v>0</v>
      </c>
      <c r="J258" s="23" t="s">
        <v>197</v>
      </c>
      <c r="K258" s="24">
        <v>580497796</v>
      </c>
      <c r="L258" s="24">
        <v>580497796</v>
      </c>
      <c r="M258" s="24">
        <v>0</v>
      </c>
      <c r="N258" s="24">
        <f>$L258</f>
        <v>580497796</v>
      </c>
      <c r="O258" s="24">
        <v>0</v>
      </c>
      <c r="P258" s="24">
        <v>111036204.04000001</v>
      </c>
      <c r="Q258" s="24">
        <v>0</v>
      </c>
      <c r="R258" s="24">
        <v>137724179.05000001</v>
      </c>
      <c r="S258" s="24">
        <v>137724179.05000001</v>
      </c>
      <c r="T258" s="24">
        <v>16364064.91</v>
      </c>
      <c r="U258" s="24">
        <v>331737412.91000003</v>
      </c>
      <c r="V258" s="24">
        <v>0</v>
      </c>
      <c r="W258" s="24">
        <f>$N258-($O258+$P258+$Q258+$R258+$V258)</f>
        <v>331737412.90999997</v>
      </c>
      <c r="X258" s="25">
        <f t="shared" si="50"/>
        <v>0.23725185521634609</v>
      </c>
      <c r="Y258" s="25">
        <f t="shared" si="51"/>
        <v>0.23725185521634609</v>
      </c>
      <c r="Z258" s="25">
        <f t="shared" si="52"/>
        <v>0.19127756350689057</v>
      </c>
      <c r="AA258" s="25">
        <f t="shared" si="53"/>
        <v>0.42852941872323669</v>
      </c>
    </row>
    <row r="259" spans="1:27" ht="16" customHeight="1" outlineLevel="1" x14ac:dyDescent="0.35">
      <c r="A259" s="40"/>
      <c r="B259" s="40"/>
      <c r="C259" s="40"/>
      <c r="D259" s="40" t="s">
        <v>498</v>
      </c>
      <c r="E259" s="40"/>
      <c r="F259" s="41"/>
      <c r="G259" s="40"/>
      <c r="H259" s="40"/>
      <c r="I259" s="40"/>
      <c r="J259" s="42"/>
      <c r="K259" s="43">
        <f t="shared" ref="K259:W259" si="66">SUBTOTAL(9,K258:K258)</f>
        <v>580497796</v>
      </c>
      <c r="L259" s="43">
        <f t="shared" si="66"/>
        <v>580497796</v>
      </c>
      <c r="M259" s="43">
        <f t="shared" si="66"/>
        <v>0</v>
      </c>
      <c r="N259" s="43">
        <f t="shared" si="66"/>
        <v>580497796</v>
      </c>
      <c r="O259" s="43">
        <f t="shared" si="66"/>
        <v>0</v>
      </c>
      <c r="P259" s="43">
        <f t="shared" si="66"/>
        <v>111036204.04000001</v>
      </c>
      <c r="Q259" s="43">
        <f t="shared" si="66"/>
        <v>0</v>
      </c>
      <c r="R259" s="43">
        <f t="shared" si="66"/>
        <v>137724179.05000001</v>
      </c>
      <c r="S259" s="43">
        <f t="shared" si="66"/>
        <v>137724179.05000001</v>
      </c>
      <c r="T259" s="43">
        <f t="shared" si="66"/>
        <v>16364064.91</v>
      </c>
      <c r="U259" s="43">
        <f t="shared" si="66"/>
        <v>331737412.91000003</v>
      </c>
      <c r="V259" s="43">
        <f t="shared" si="66"/>
        <v>0</v>
      </c>
      <c r="W259" s="43">
        <f t="shared" si="66"/>
        <v>331737412.90999997</v>
      </c>
      <c r="X259" s="44">
        <f t="shared" si="50"/>
        <v>0.23725185521634609</v>
      </c>
      <c r="Y259" s="44">
        <f t="shared" si="51"/>
        <v>0.23725185521634609</v>
      </c>
      <c r="Z259" s="44">
        <f t="shared" si="52"/>
        <v>0.19127756350689057</v>
      </c>
      <c r="AA259" s="44">
        <f t="shared" si="53"/>
        <v>0.42852941872323669</v>
      </c>
    </row>
    <row r="260" spans="1:27" ht="16" customHeight="1" outlineLevel="2" x14ac:dyDescent="0.35">
      <c r="A260" s="21" t="s">
        <v>189</v>
      </c>
      <c r="B260" s="21" t="s">
        <v>31</v>
      </c>
      <c r="C260" s="21">
        <v>1</v>
      </c>
      <c r="D260" s="21" t="s">
        <v>198</v>
      </c>
      <c r="E260" s="21" t="s">
        <v>33</v>
      </c>
      <c r="F260" s="22" t="s">
        <v>34</v>
      </c>
      <c r="G260" s="21">
        <v>1120</v>
      </c>
      <c r="H260" s="21">
        <v>709800000</v>
      </c>
      <c r="I260" s="21">
        <v>0</v>
      </c>
      <c r="J260" s="23" t="s">
        <v>199</v>
      </c>
      <c r="K260" s="24">
        <v>5000000</v>
      </c>
      <c r="L260" s="24">
        <v>5000000</v>
      </c>
      <c r="M260" s="24">
        <v>0</v>
      </c>
      <c r="N260" s="24">
        <f>$L260</f>
        <v>5000000</v>
      </c>
      <c r="O260" s="24">
        <v>1000000.02</v>
      </c>
      <c r="P260" s="24">
        <v>931281.37</v>
      </c>
      <c r="Q260" s="24">
        <v>0</v>
      </c>
      <c r="R260" s="24">
        <v>754614</v>
      </c>
      <c r="S260" s="24">
        <v>754614</v>
      </c>
      <c r="T260" s="24">
        <v>464101.61</v>
      </c>
      <c r="U260" s="24">
        <v>2314104.61</v>
      </c>
      <c r="V260" s="24">
        <v>0</v>
      </c>
      <c r="W260" s="24">
        <f>$N260-($O260+$P260+$Q260+$R260+$V260)</f>
        <v>2314104.61</v>
      </c>
      <c r="X260" s="25">
        <f t="shared" si="50"/>
        <v>0.1509228</v>
      </c>
      <c r="Y260" s="25">
        <f t="shared" si="51"/>
        <v>0.1509228</v>
      </c>
      <c r="Z260" s="25">
        <f t="shared" si="52"/>
        <v>0.38625627800000001</v>
      </c>
      <c r="AA260" s="25">
        <f t="shared" si="53"/>
        <v>0.53717907799999998</v>
      </c>
    </row>
    <row r="261" spans="1:27" ht="16" customHeight="1" outlineLevel="1" x14ac:dyDescent="0.35">
      <c r="A261" s="40"/>
      <c r="B261" s="40"/>
      <c r="C261" s="40"/>
      <c r="D261" s="40" t="s">
        <v>499</v>
      </c>
      <c r="E261" s="40"/>
      <c r="F261" s="41"/>
      <c r="G261" s="40"/>
      <c r="H261" s="40"/>
      <c r="I261" s="40"/>
      <c r="J261" s="42"/>
      <c r="K261" s="43">
        <f t="shared" ref="K261:W261" si="67">SUBTOTAL(9,K260:K260)</f>
        <v>5000000</v>
      </c>
      <c r="L261" s="43">
        <f t="shared" si="67"/>
        <v>5000000</v>
      </c>
      <c r="M261" s="43">
        <f t="shared" si="67"/>
        <v>0</v>
      </c>
      <c r="N261" s="43">
        <f t="shared" si="67"/>
        <v>5000000</v>
      </c>
      <c r="O261" s="43">
        <f t="shared" si="67"/>
        <v>1000000.02</v>
      </c>
      <c r="P261" s="43">
        <f t="shared" si="67"/>
        <v>931281.37</v>
      </c>
      <c r="Q261" s="43">
        <f t="shared" si="67"/>
        <v>0</v>
      </c>
      <c r="R261" s="43">
        <f t="shared" si="67"/>
        <v>754614</v>
      </c>
      <c r="S261" s="43">
        <f t="shared" si="67"/>
        <v>754614</v>
      </c>
      <c r="T261" s="43">
        <f t="shared" si="67"/>
        <v>464101.61</v>
      </c>
      <c r="U261" s="43">
        <f t="shared" si="67"/>
        <v>2314104.61</v>
      </c>
      <c r="V261" s="43">
        <f t="shared" si="67"/>
        <v>0</v>
      </c>
      <c r="W261" s="43">
        <f t="shared" si="67"/>
        <v>2314104.61</v>
      </c>
      <c r="X261" s="44">
        <f t="shared" si="50"/>
        <v>0.1509228</v>
      </c>
      <c r="Y261" s="44">
        <f t="shared" si="51"/>
        <v>0.1509228</v>
      </c>
      <c r="Z261" s="44">
        <f t="shared" si="52"/>
        <v>0.38625627800000001</v>
      </c>
      <c r="AA261" s="44">
        <f t="shared" si="53"/>
        <v>0.53717907799999998</v>
      </c>
    </row>
    <row r="262" spans="1:27" ht="16" customHeight="1" outlineLevel="2" x14ac:dyDescent="0.35">
      <c r="A262" s="21" t="s">
        <v>189</v>
      </c>
      <c r="B262" s="21" t="s">
        <v>31</v>
      </c>
      <c r="C262" s="21">
        <v>1</v>
      </c>
      <c r="D262" s="21" t="s">
        <v>200</v>
      </c>
      <c r="E262" s="21" t="s">
        <v>33</v>
      </c>
      <c r="F262" s="22" t="s">
        <v>34</v>
      </c>
      <c r="G262" s="21">
        <v>1120</v>
      </c>
      <c r="H262" s="21">
        <v>709800000</v>
      </c>
      <c r="I262" s="21">
        <v>0</v>
      </c>
      <c r="J262" s="23" t="s">
        <v>201</v>
      </c>
      <c r="K262" s="24">
        <v>164322016</v>
      </c>
      <c r="L262" s="24">
        <v>157322016</v>
      </c>
      <c r="M262" s="24">
        <v>0</v>
      </c>
      <c r="N262" s="24">
        <f>$L262</f>
        <v>157322016</v>
      </c>
      <c r="O262" s="24">
        <v>0</v>
      </c>
      <c r="P262" s="24">
        <v>40045533.460000001</v>
      </c>
      <c r="Q262" s="24">
        <v>0</v>
      </c>
      <c r="R262" s="24">
        <v>29822725.219999999</v>
      </c>
      <c r="S262" s="24">
        <v>29822725.219999999</v>
      </c>
      <c r="T262" s="24">
        <v>292747.32</v>
      </c>
      <c r="U262" s="24">
        <v>87453757.319999993</v>
      </c>
      <c r="V262" s="24">
        <v>0</v>
      </c>
      <c r="W262" s="24">
        <f>$N262-($O262+$P262+$Q262+$R262+$V262)</f>
        <v>87453757.319999993</v>
      </c>
      <c r="X262" s="25">
        <f t="shared" si="50"/>
        <v>0.18956485543638088</v>
      </c>
      <c r="Y262" s="25">
        <f t="shared" si="51"/>
        <v>0.18956485543638088</v>
      </c>
      <c r="Z262" s="25">
        <f t="shared" si="52"/>
        <v>0.25454500570346111</v>
      </c>
      <c r="AA262" s="25">
        <f t="shared" si="53"/>
        <v>0.44410986113984197</v>
      </c>
    </row>
    <row r="263" spans="1:27" ht="16" customHeight="1" outlineLevel="2" x14ac:dyDescent="0.35">
      <c r="A263" s="21" t="s">
        <v>330</v>
      </c>
      <c r="B263" s="21" t="s">
        <v>31</v>
      </c>
      <c r="C263" s="21">
        <v>1</v>
      </c>
      <c r="D263" s="21" t="s">
        <v>200</v>
      </c>
      <c r="E263" s="21" t="s">
        <v>33</v>
      </c>
      <c r="F263" s="22" t="s">
        <v>34</v>
      </c>
      <c r="G263" s="21">
        <v>1120</v>
      </c>
      <c r="H263" s="21">
        <v>709800000</v>
      </c>
      <c r="I263" s="21">
        <v>0</v>
      </c>
      <c r="J263" s="23" t="s">
        <v>201</v>
      </c>
      <c r="K263" s="24">
        <v>25000000000</v>
      </c>
      <c r="L263" s="24">
        <v>24999495087.84</v>
      </c>
      <c r="M263" s="24">
        <v>-477199200</v>
      </c>
      <c r="N263" s="24">
        <f>$L263</f>
        <v>24999495087.84</v>
      </c>
      <c r="O263" s="24">
        <v>0</v>
      </c>
      <c r="P263" s="24">
        <v>5365061503.04</v>
      </c>
      <c r="Q263" s="24">
        <v>1015024522.75</v>
      </c>
      <c r="R263" s="24">
        <v>3363123066.5599999</v>
      </c>
      <c r="S263" s="24">
        <v>3363123066.5599999</v>
      </c>
      <c r="T263" s="24">
        <v>0</v>
      </c>
      <c r="U263" s="24">
        <v>15256285995.49</v>
      </c>
      <c r="V263" s="24">
        <v>0</v>
      </c>
      <c r="W263" s="24">
        <f>$N263-($O263+$P263+$Q263+$R263+$V263)</f>
        <v>15256285995.49</v>
      </c>
      <c r="X263" s="25">
        <f t="shared" si="50"/>
        <v>0.13452763964804457</v>
      </c>
      <c r="Y263" s="25">
        <f t="shared" si="51"/>
        <v>0.13452763964804457</v>
      </c>
      <c r="Z263" s="25">
        <f t="shared" si="52"/>
        <v>0.25520859534852514</v>
      </c>
      <c r="AA263" s="25">
        <f t="shared" si="53"/>
        <v>0.38973623499656973</v>
      </c>
    </row>
    <row r="264" spans="1:27" ht="16" customHeight="1" outlineLevel="1" x14ac:dyDescent="0.35">
      <c r="A264" s="40"/>
      <c r="B264" s="40"/>
      <c r="C264" s="40"/>
      <c r="D264" s="40" t="s">
        <v>500</v>
      </c>
      <c r="E264" s="40"/>
      <c r="F264" s="41"/>
      <c r="G264" s="40"/>
      <c r="H264" s="40"/>
      <c r="I264" s="40"/>
      <c r="J264" s="42"/>
      <c r="K264" s="43">
        <f t="shared" ref="K264:W264" si="68">SUBTOTAL(9,K262:K263)</f>
        <v>25164322016</v>
      </c>
      <c r="L264" s="43">
        <f t="shared" si="68"/>
        <v>25156817103.84</v>
      </c>
      <c r="M264" s="43">
        <f t="shared" si="68"/>
        <v>-477199200</v>
      </c>
      <c r="N264" s="43">
        <f t="shared" si="68"/>
        <v>25156817103.84</v>
      </c>
      <c r="O264" s="43">
        <f t="shared" si="68"/>
        <v>0</v>
      </c>
      <c r="P264" s="43">
        <f t="shared" si="68"/>
        <v>5405107036.5</v>
      </c>
      <c r="Q264" s="43">
        <f t="shared" si="68"/>
        <v>1015024522.75</v>
      </c>
      <c r="R264" s="43">
        <f t="shared" si="68"/>
        <v>3392945791.7799997</v>
      </c>
      <c r="S264" s="43">
        <f t="shared" si="68"/>
        <v>3392945791.7799997</v>
      </c>
      <c r="T264" s="43">
        <f t="shared" si="68"/>
        <v>292747.32</v>
      </c>
      <c r="U264" s="43">
        <f t="shared" si="68"/>
        <v>15343739752.809999</v>
      </c>
      <c r="V264" s="43">
        <f t="shared" si="68"/>
        <v>0</v>
      </c>
      <c r="W264" s="43">
        <f t="shared" si="68"/>
        <v>15343739752.809999</v>
      </c>
      <c r="X264" s="44">
        <f t="shared" si="50"/>
        <v>0.13487182332227918</v>
      </c>
      <c r="Y264" s="44">
        <f t="shared" si="51"/>
        <v>0.13487182332227918</v>
      </c>
      <c r="Z264" s="44">
        <f t="shared" si="52"/>
        <v>0.25520444548885379</v>
      </c>
      <c r="AA264" s="44">
        <f t="shared" si="53"/>
        <v>0.390076268811133</v>
      </c>
    </row>
    <row r="265" spans="1:27" ht="16" customHeight="1" outlineLevel="2" x14ac:dyDescent="0.35">
      <c r="A265" s="21" t="s">
        <v>189</v>
      </c>
      <c r="B265" s="21" t="s">
        <v>31</v>
      </c>
      <c r="C265" s="21">
        <v>1</v>
      </c>
      <c r="D265" s="21" t="s">
        <v>202</v>
      </c>
      <c r="E265" s="21" t="s">
        <v>33</v>
      </c>
      <c r="F265" s="22" t="s">
        <v>34</v>
      </c>
      <c r="G265" s="21">
        <v>1120</v>
      </c>
      <c r="H265" s="21">
        <v>709800000</v>
      </c>
      <c r="I265" s="21">
        <v>0</v>
      </c>
      <c r="J265" s="23" t="s">
        <v>203</v>
      </c>
      <c r="K265" s="24">
        <v>11287122</v>
      </c>
      <c r="L265" s="24">
        <v>11642822</v>
      </c>
      <c r="M265" s="24">
        <v>0</v>
      </c>
      <c r="N265" s="24">
        <f>$L265</f>
        <v>11642822</v>
      </c>
      <c r="O265" s="24">
        <v>0</v>
      </c>
      <c r="P265" s="24">
        <v>2406312.9</v>
      </c>
      <c r="Q265" s="24">
        <v>0</v>
      </c>
      <c r="R265" s="24">
        <v>1545294.04</v>
      </c>
      <c r="S265" s="24">
        <v>1545294.04</v>
      </c>
      <c r="T265" s="24">
        <v>2632545.06</v>
      </c>
      <c r="U265" s="24">
        <v>7691215.0599999996</v>
      </c>
      <c r="V265" s="24">
        <v>0</v>
      </c>
      <c r="W265" s="24">
        <f>$N265-($O265+$P265+$Q265+$R265+$V265)</f>
        <v>7691215.0600000005</v>
      </c>
      <c r="X265" s="25">
        <f t="shared" si="50"/>
        <v>0.13272504209031111</v>
      </c>
      <c r="Y265" s="25">
        <f t="shared" si="51"/>
        <v>0.13272504209031111</v>
      </c>
      <c r="Z265" s="25">
        <f t="shared" si="52"/>
        <v>0.20667780543239431</v>
      </c>
      <c r="AA265" s="25">
        <f t="shared" si="53"/>
        <v>0.33940284752270544</v>
      </c>
    </row>
    <row r="266" spans="1:27" ht="16" customHeight="1" outlineLevel="1" x14ac:dyDescent="0.35">
      <c r="A266" s="40"/>
      <c r="B266" s="40"/>
      <c r="C266" s="40"/>
      <c r="D266" s="40" t="s">
        <v>501</v>
      </c>
      <c r="E266" s="40"/>
      <c r="F266" s="41"/>
      <c r="G266" s="40"/>
      <c r="H266" s="40"/>
      <c r="I266" s="40"/>
      <c r="J266" s="42"/>
      <c r="K266" s="43">
        <f t="shared" ref="K266:W266" si="69">SUBTOTAL(9,K265:K265)</f>
        <v>11287122</v>
      </c>
      <c r="L266" s="43">
        <f t="shared" si="69"/>
        <v>11642822</v>
      </c>
      <c r="M266" s="43">
        <f t="shared" si="69"/>
        <v>0</v>
      </c>
      <c r="N266" s="43">
        <f t="shared" si="69"/>
        <v>11642822</v>
      </c>
      <c r="O266" s="43">
        <f t="shared" si="69"/>
        <v>0</v>
      </c>
      <c r="P266" s="43">
        <f t="shared" si="69"/>
        <v>2406312.9</v>
      </c>
      <c r="Q266" s="43">
        <f t="shared" si="69"/>
        <v>0</v>
      </c>
      <c r="R266" s="43">
        <f t="shared" si="69"/>
        <v>1545294.04</v>
      </c>
      <c r="S266" s="43">
        <f t="shared" si="69"/>
        <v>1545294.04</v>
      </c>
      <c r="T266" s="43">
        <f t="shared" si="69"/>
        <v>2632545.06</v>
      </c>
      <c r="U266" s="43">
        <f t="shared" si="69"/>
        <v>7691215.0599999996</v>
      </c>
      <c r="V266" s="43">
        <f t="shared" si="69"/>
        <v>0</v>
      </c>
      <c r="W266" s="43">
        <f t="shared" si="69"/>
        <v>7691215.0600000005</v>
      </c>
      <c r="X266" s="44">
        <f t="shared" si="50"/>
        <v>0.13272504209031111</v>
      </c>
      <c r="Y266" s="44">
        <f t="shared" si="51"/>
        <v>0.13272504209031111</v>
      </c>
      <c r="Z266" s="44">
        <f t="shared" si="52"/>
        <v>0.20667780543239431</v>
      </c>
      <c r="AA266" s="44">
        <f t="shared" si="53"/>
        <v>0.33940284752270544</v>
      </c>
    </row>
    <row r="267" spans="1:27" ht="16" customHeight="1" outlineLevel="2" x14ac:dyDescent="0.35">
      <c r="A267" s="21" t="s">
        <v>30</v>
      </c>
      <c r="B267" s="21" t="s">
        <v>31</v>
      </c>
      <c r="C267" s="21">
        <v>1</v>
      </c>
      <c r="D267" s="21" t="s">
        <v>65</v>
      </c>
      <c r="E267" s="21" t="s">
        <v>33</v>
      </c>
      <c r="F267" s="22" t="s">
        <v>34</v>
      </c>
      <c r="G267" s="21">
        <v>1120</v>
      </c>
      <c r="H267" s="21">
        <v>709800000</v>
      </c>
      <c r="I267" s="21">
        <v>0</v>
      </c>
      <c r="J267" s="23" t="s">
        <v>66</v>
      </c>
      <c r="K267" s="24">
        <v>149305299</v>
      </c>
      <c r="L267" s="24">
        <v>135305299</v>
      </c>
      <c r="M267" s="24">
        <v>-29658037</v>
      </c>
      <c r="N267" s="24">
        <f>$L267</f>
        <v>135305299</v>
      </c>
      <c r="O267" s="24">
        <v>19968048</v>
      </c>
      <c r="P267" s="24">
        <v>17552195.98</v>
      </c>
      <c r="Q267" s="24">
        <v>0</v>
      </c>
      <c r="R267" s="24">
        <v>4610727.7</v>
      </c>
      <c r="S267" s="24">
        <v>4546487.2</v>
      </c>
      <c r="T267" s="24">
        <v>38744652.32</v>
      </c>
      <c r="U267" s="24">
        <v>93174327.319999993</v>
      </c>
      <c r="V267" s="24">
        <v>0</v>
      </c>
      <c r="W267" s="24">
        <f>$N267-($O267+$P267+$Q267+$R267+$V267)</f>
        <v>93174327.319999993</v>
      </c>
      <c r="X267" s="25">
        <f t="shared" si="50"/>
        <v>3.4076475452746315E-2</v>
      </c>
      <c r="Y267" s="25">
        <f t="shared" si="51"/>
        <v>3.4076475452746315E-2</v>
      </c>
      <c r="Z267" s="25">
        <f t="shared" si="52"/>
        <v>0.27730062501099828</v>
      </c>
      <c r="AA267" s="25">
        <f t="shared" si="53"/>
        <v>0.31137710046374462</v>
      </c>
    </row>
    <row r="268" spans="1:27" ht="16" customHeight="1" outlineLevel="2" x14ac:dyDescent="0.35">
      <c r="A268" s="21" t="s">
        <v>189</v>
      </c>
      <c r="B268" s="21" t="s">
        <v>31</v>
      </c>
      <c r="C268" s="21">
        <v>1</v>
      </c>
      <c r="D268" s="21" t="s">
        <v>65</v>
      </c>
      <c r="E268" s="21" t="s">
        <v>33</v>
      </c>
      <c r="F268" s="22" t="s">
        <v>34</v>
      </c>
      <c r="G268" s="21">
        <v>1120</v>
      </c>
      <c r="H268" s="21">
        <v>709800000</v>
      </c>
      <c r="I268" s="21">
        <v>0</v>
      </c>
      <c r="J268" s="23" t="s">
        <v>66</v>
      </c>
      <c r="K268" s="24">
        <v>50375150</v>
      </c>
      <c r="L268" s="24">
        <v>30175150</v>
      </c>
      <c r="M268" s="24">
        <v>0</v>
      </c>
      <c r="N268" s="24">
        <f>$L268</f>
        <v>30175150</v>
      </c>
      <c r="O268" s="24">
        <v>0</v>
      </c>
      <c r="P268" s="24">
        <v>18080999.969999999</v>
      </c>
      <c r="Q268" s="24">
        <v>620000.01</v>
      </c>
      <c r="R268" s="24">
        <v>0</v>
      </c>
      <c r="S268" s="24">
        <v>0</v>
      </c>
      <c r="T268" s="24">
        <v>11474150.02</v>
      </c>
      <c r="U268" s="24">
        <v>11474150.02</v>
      </c>
      <c r="V268" s="24">
        <v>0</v>
      </c>
      <c r="W268" s="24">
        <f>$N268-($O268+$P268+$Q268+$R268+$V268)</f>
        <v>11474150.02</v>
      </c>
      <c r="X268" s="25">
        <f t="shared" si="50"/>
        <v>0</v>
      </c>
      <c r="Y268" s="25">
        <f t="shared" si="51"/>
        <v>0</v>
      </c>
      <c r="Z268" s="25">
        <f t="shared" si="52"/>
        <v>0.61974836844224468</v>
      </c>
      <c r="AA268" s="25">
        <f t="shared" si="53"/>
        <v>0.61974836844224468</v>
      </c>
    </row>
    <row r="269" spans="1:27" ht="16" customHeight="1" outlineLevel="1" x14ac:dyDescent="0.35">
      <c r="A269" s="40"/>
      <c r="B269" s="40"/>
      <c r="C269" s="40"/>
      <c r="D269" s="40" t="s">
        <v>502</v>
      </c>
      <c r="E269" s="40"/>
      <c r="F269" s="41"/>
      <c r="G269" s="40"/>
      <c r="H269" s="40"/>
      <c r="I269" s="40"/>
      <c r="J269" s="42"/>
      <c r="K269" s="43">
        <f t="shared" ref="K269:W269" si="70">SUBTOTAL(9,K267:K268)</f>
        <v>199680449</v>
      </c>
      <c r="L269" s="43">
        <f t="shared" si="70"/>
        <v>165480449</v>
      </c>
      <c r="M269" s="43">
        <f t="shared" si="70"/>
        <v>-29658037</v>
      </c>
      <c r="N269" s="43">
        <f t="shared" si="70"/>
        <v>165480449</v>
      </c>
      <c r="O269" s="43">
        <f t="shared" si="70"/>
        <v>19968048</v>
      </c>
      <c r="P269" s="43">
        <f t="shared" si="70"/>
        <v>35633195.950000003</v>
      </c>
      <c r="Q269" s="43">
        <f t="shared" si="70"/>
        <v>620000.01</v>
      </c>
      <c r="R269" s="43">
        <f t="shared" si="70"/>
        <v>4610727.7</v>
      </c>
      <c r="S269" s="43">
        <f t="shared" si="70"/>
        <v>4546487.2</v>
      </c>
      <c r="T269" s="43">
        <f t="shared" si="70"/>
        <v>50218802.340000004</v>
      </c>
      <c r="U269" s="43">
        <f t="shared" si="70"/>
        <v>104648477.33999999</v>
      </c>
      <c r="V269" s="43">
        <f t="shared" si="70"/>
        <v>0</v>
      </c>
      <c r="W269" s="43">
        <f t="shared" si="70"/>
        <v>104648477.33999999</v>
      </c>
      <c r="X269" s="44">
        <f t="shared" si="50"/>
        <v>2.7862673372369206E-2</v>
      </c>
      <c r="Y269" s="44">
        <f t="shared" si="51"/>
        <v>2.7862673372369206E-2</v>
      </c>
      <c r="Z269" s="44">
        <f t="shared" si="52"/>
        <v>0.33974553670687707</v>
      </c>
      <c r="AA269" s="44">
        <f t="shared" si="53"/>
        <v>0.36760821007924627</v>
      </c>
    </row>
    <row r="270" spans="1:27" ht="16" customHeight="1" outlineLevel="2" x14ac:dyDescent="0.35">
      <c r="A270" s="21" t="s">
        <v>30</v>
      </c>
      <c r="B270" s="21" t="s">
        <v>31</v>
      </c>
      <c r="C270" s="21">
        <v>1</v>
      </c>
      <c r="D270" s="21" t="s">
        <v>67</v>
      </c>
      <c r="E270" s="21" t="s">
        <v>33</v>
      </c>
      <c r="F270" s="22" t="s">
        <v>34</v>
      </c>
      <c r="G270" s="21">
        <v>1120</v>
      </c>
      <c r="H270" s="21">
        <v>709800000</v>
      </c>
      <c r="I270" s="21">
        <v>0</v>
      </c>
      <c r="J270" s="23" t="s">
        <v>68</v>
      </c>
      <c r="K270" s="24">
        <v>0</v>
      </c>
      <c r="L270" s="24">
        <v>319052.96000000002</v>
      </c>
      <c r="M270" s="24">
        <v>0</v>
      </c>
      <c r="N270" s="24">
        <f>$L270</f>
        <v>319052.96000000002</v>
      </c>
      <c r="O270" s="24">
        <v>0</v>
      </c>
      <c r="P270" s="24">
        <v>319052.96000000002</v>
      </c>
      <c r="Q270" s="24">
        <v>0</v>
      </c>
      <c r="R270" s="24">
        <v>0</v>
      </c>
      <c r="S270" s="24">
        <v>0</v>
      </c>
      <c r="T270" s="24">
        <v>0</v>
      </c>
      <c r="U270" s="24">
        <v>0</v>
      </c>
      <c r="V270" s="24">
        <v>0</v>
      </c>
      <c r="W270" s="24">
        <f>$N270-($O270+$P270+$Q270+$R270+$V270)</f>
        <v>0</v>
      </c>
      <c r="X270" s="25">
        <f t="shared" ref="X270:X333" si="71">IFERROR(($R270/$L270),0)</f>
        <v>0</v>
      </c>
      <c r="Y270" s="25">
        <f t="shared" ref="Y270:Y333" si="72">IFERROR(($R270/$N270),0)</f>
        <v>0</v>
      </c>
      <c r="Z270" s="25">
        <f t="shared" ref="Z270:Z333" si="73">IFERROR((($O270+$P270+$Q270)/$N270),0)</f>
        <v>1</v>
      </c>
      <c r="AA270" s="25">
        <f t="shared" ref="AA270:AA333" si="74">$Y270+$Z270</f>
        <v>1</v>
      </c>
    </row>
    <row r="271" spans="1:27" ht="16" customHeight="1" outlineLevel="2" x14ac:dyDescent="0.35">
      <c r="A271" s="21" t="s">
        <v>273</v>
      </c>
      <c r="B271" s="21" t="s">
        <v>317</v>
      </c>
      <c r="C271" s="21">
        <v>1</v>
      </c>
      <c r="D271" s="21" t="s">
        <v>67</v>
      </c>
      <c r="E271" s="21" t="s">
        <v>33</v>
      </c>
      <c r="F271" s="22" t="s">
        <v>34</v>
      </c>
      <c r="G271" s="21">
        <v>1120</v>
      </c>
      <c r="H271" s="21">
        <v>709800000</v>
      </c>
      <c r="I271" s="21">
        <v>0</v>
      </c>
      <c r="J271" s="23" t="s">
        <v>68</v>
      </c>
      <c r="K271" s="24">
        <v>0</v>
      </c>
      <c r="L271" s="24">
        <v>10000000</v>
      </c>
      <c r="M271" s="24">
        <v>0</v>
      </c>
      <c r="N271" s="24">
        <f>$L271</f>
        <v>10000000</v>
      </c>
      <c r="O271" s="24">
        <v>0</v>
      </c>
      <c r="P271" s="24">
        <v>0</v>
      </c>
      <c r="Q271" s="24">
        <v>0</v>
      </c>
      <c r="R271" s="24">
        <v>0</v>
      </c>
      <c r="S271" s="24">
        <v>0</v>
      </c>
      <c r="T271" s="24">
        <v>0</v>
      </c>
      <c r="U271" s="24">
        <v>10000000</v>
      </c>
      <c r="V271" s="24">
        <v>0</v>
      </c>
      <c r="W271" s="24">
        <f>$N271-($O271+$P271+$Q271+$R271+$V271)</f>
        <v>10000000</v>
      </c>
      <c r="X271" s="25">
        <f t="shared" si="71"/>
        <v>0</v>
      </c>
      <c r="Y271" s="25">
        <f t="shared" si="72"/>
        <v>0</v>
      </c>
      <c r="Z271" s="25">
        <f t="shared" si="73"/>
        <v>0</v>
      </c>
      <c r="AA271" s="25">
        <f t="shared" si="74"/>
        <v>0</v>
      </c>
    </row>
    <row r="272" spans="1:27" ht="16" customHeight="1" outlineLevel="1" x14ac:dyDescent="0.35">
      <c r="A272" s="40"/>
      <c r="B272" s="40"/>
      <c r="C272" s="40"/>
      <c r="D272" s="40" t="s">
        <v>503</v>
      </c>
      <c r="E272" s="40"/>
      <c r="F272" s="41"/>
      <c r="G272" s="40"/>
      <c r="H272" s="40"/>
      <c r="I272" s="40"/>
      <c r="J272" s="42"/>
      <c r="K272" s="43">
        <f t="shared" ref="K272:W272" si="75">SUBTOTAL(9,K270:K271)</f>
        <v>0</v>
      </c>
      <c r="L272" s="43">
        <f t="shared" si="75"/>
        <v>10319052.960000001</v>
      </c>
      <c r="M272" s="43">
        <f t="shared" si="75"/>
        <v>0</v>
      </c>
      <c r="N272" s="43">
        <f t="shared" si="75"/>
        <v>10319052.960000001</v>
      </c>
      <c r="O272" s="43">
        <f t="shared" si="75"/>
        <v>0</v>
      </c>
      <c r="P272" s="43">
        <f t="shared" si="75"/>
        <v>319052.96000000002</v>
      </c>
      <c r="Q272" s="43">
        <f t="shared" si="75"/>
        <v>0</v>
      </c>
      <c r="R272" s="43">
        <f t="shared" si="75"/>
        <v>0</v>
      </c>
      <c r="S272" s="43">
        <f t="shared" si="75"/>
        <v>0</v>
      </c>
      <c r="T272" s="43">
        <f t="shared" si="75"/>
        <v>0</v>
      </c>
      <c r="U272" s="43">
        <f t="shared" si="75"/>
        <v>10000000</v>
      </c>
      <c r="V272" s="43">
        <f t="shared" si="75"/>
        <v>0</v>
      </c>
      <c r="W272" s="43">
        <f t="shared" si="75"/>
        <v>10000000</v>
      </c>
      <c r="X272" s="44">
        <f t="shared" si="71"/>
        <v>0</v>
      </c>
      <c r="Y272" s="44">
        <f t="shared" si="72"/>
        <v>0</v>
      </c>
      <c r="Z272" s="44">
        <f t="shared" si="73"/>
        <v>3.0918821837309381E-2</v>
      </c>
      <c r="AA272" s="44">
        <f t="shared" si="74"/>
        <v>3.0918821837309381E-2</v>
      </c>
    </row>
    <row r="273" spans="1:27" ht="16" customHeight="1" outlineLevel="2" x14ac:dyDescent="0.35">
      <c r="A273" s="21" t="s">
        <v>30</v>
      </c>
      <c r="B273" s="21" t="s">
        <v>31</v>
      </c>
      <c r="C273" s="21">
        <v>1</v>
      </c>
      <c r="D273" s="21" t="s">
        <v>69</v>
      </c>
      <c r="E273" s="21" t="s">
        <v>33</v>
      </c>
      <c r="F273" s="22" t="s">
        <v>34</v>
      </c>
      <c r="G273" s="21">
        <v>1120</v>
      </c>
      <c r="H273" s="21">
        <v>709800000</v>
      </c>
      <c r="I273" s="21">
        <v>0</v>
      </c>
      <c r="J273" s="23" t="s">
        <v>70</v>
      </c>
      <c r="K273" s="24">
        <v>17086800</v>
      </c>
      <c r="L273" s="24">
        <v>17086800</v>
      </c>
      <c r="M273" s="24">
        <v>0</v>
      </c>
      <c r="N273" s="24">
        <f t="shared" ref="N273:N280" si="76">$L273</f>
        <v>17086800</v>
      </c>
      <c r="O273" s="24">
        <v>33719.22</v>
      </c>
      <c r="P273" s="24">
        <v>20068.8</v>
      </c>
      <c r="Q273" s="24">
        <v>0</v>
      </c>
      <c r="R273" s="24">
        <v>168596</v>
      </c>
      <c r="S273" s="24">
        <v>168596</v>
      </c>
      <c r="T273" s="24">
        <v>4954185.9800000004</v>
      </c>
      <c r="U273" s="24">
        <v>16864415.98</v>
      </c>
      <c r="V273" s="24">
        <v>0</v>
      </c>
      <c r="W273" s="24">
        <f t="shared" ref="W273:W280" si="77">$N273-($O273+$P273+$Q273+$R273+$V273)</f>
        <v>16864415.98</v>
      </c>
      <c r="X273" s="25">
        <f t="shared" si="71"/>
        <v>9.8670318608516522E-3</v>
      </c>
      <c r="Y273" s="25">
        <f t="shared" si="72"/>
        <v>9.8670318608516522E-3</v>
      </c>
      <c r="Z273" s="25">
        <f t="shared" si="73"/>
        <v>3.1479282252967204E-3</v>
      </c>
      <c r="AA273" s="25">
        <f t="shared" si="74"/>
        <v>1.3014960086148372E-2</v>
      </c>
    </row>
    <row r="274" spans="1:27" ht="16" customHeight="1" outlineLevel="2" x14ac:dyDescent="0.35">
      <c r="A274" s="21" t="s">
        <v>189</v>
      </c>
      <c r="B274" s="21" t="s">
        <v>31</v>
      </c>
      <c r="C274" s="21">
        <v>1</v>
      </c>
      <c r="D274" s="21" t="s">
        <v>69</v>
      </c>
      <c r="E274" s="21" t="s">
        <v>33</v>
      </c>
      <c r="F274" s="22" t="s">
        <v>34</v>
      </c>
      <c r="G274" s="21">
        <v>1120</v>
      </c>
      <c r="H274" s="21">
        <v>709800000</v>
      </c>
      <c r="I274" s="21">
        <v>0</v>
      </c>
      <c r="J274" s="23" t="s">
        <v>70</v>
      </c>
      <c r="K274" s="24">
        <v>0</v>
      </c>
      <c r="L274" s="24">
        <v>200000</v>
      </c>
      <c r="M274" s="24">
        <v>0</v>
      </c>
      <c r="N274" s="24">
        <f t="shared" si="76"/>
        <v>200000</v>
      </c>
      <c r="O274" s="24">
        <v>0</v>
      </c>
      <c r="P274" s="24">
        <v>0</v>
      </c>
      <c r="Q274" s="24">
        <v>0</v>
      </c>
      <c r="R274" s="24">
        <v>0</v>
      </c>
      <c r="S274" s="24">
        <v>0</v>
      </c>
      <c r="T274" s="24">
        <v>200000</v>
      </c>
      <c r="U274" s="24">
        <v>200000</v>
      </c>
      <c r="V274" s="24">
        <v>0</v>
      </c>
      <c r="W274" s="24">
        <f t="shared" si="77"/>
        <v>200000</v>
      </c>
      <c r="X274" s="25">
        <f t="shared" si="71"/>
        <v>0</v>
      </c>
      <c r="Y274" s="25">
        <f t="shared" si="72"/>
        <v>0</v>
      </c>
      <c r="Z274" s="25">
        <f t="shared" si="73"/>
        <v>0</v>
      </c>
      <c r="AA274" s="25">
        <f t="shared" si="74"/>
        <v>0</v>
      </c>
    </row>
    <row r="275" spans="1:27" ht="16" customHeight="1" outlineLevel="2" x14ac:dyDescent="0.35">
      <c r="A275" s="21" t="s">
        <v>273</v>
      </c>
      <c r="B275" s="21" t="s">
        <v>274</v>
      </c>
      <c r="C275" s="21">
        <v>1</v>
      </c>
      <c r="D275" s="21" t="s">
        <v>69</v>
      </c>
      <c r="E275" s="21" t="s">
        <v>33</v>
      </c>
      <c r="F275" s="22" t="s">
        <v>34</v>
      </c>
      <c r="G275" s="21">
        <v>1120</v>
      </c>
      <c r="H275" s="21">
        <v>709800000</v>
      </c>
      <c r="I275" s="21">
        <v>0</v>
      </c>
      <c r="J275" s="23" t="s">
        <v>70</v>
      </c>
      <c r="K275" s="24">
        <v>300000</v>
      </c>
      <c r="L275" s="24">
        <v>300000</v>
      </c>
      <c r="M275" s="24">
        <v>0</v>
      </c>
      <c r="N275" s="24">
        <f t="shared" si="76"/>
        <v>300000</v>
      </c>
      <c r="O275" s="24">
        <v>0</v>
      </c>
      <c r="P275" s="24">
        <v>0</v>
      </c>
      <c r="Q275" s="24">
        <v>0</v>
      </c>
      <c r="R275" s="24">
        <v>0</v>
      </c>
      <c r="S275" s="24">
        <v>0</v>
      </c>
      <c r="T275" s="24">
        <v>150000</v>
      </c>
      <c r="U275" s="24">
        <v>300000</v>
      </c>
      <c r="V275" s="24">
        <v>0</v>
      </c>
      <c r="W275" s="24">
        <f t="shared" si="77"/>
        <v>300000</v>
      </c>
      <c r="X275" s="25">
        <f t="shared" si="71"/>
        <v>0</v>
      </c>
      <c r="Y275" s="25">
        <f t="shared" si="72"/>
        <v>0</v>
      </c>
      <c r="Z275" s="25">
        <f t="shared" si="73"/>
        <v>0</v>
      </c>
      <c r="AA275" s="25">
        <f t="shared" si="74"/>
        <v>0</v>
      </c>
    </row>
    <row r="276" spans="1:27" ht="16" customHeight="1" outlineLevel="2" x14ac:dyDescent="0.35">
      <c r="A276" s="21" t="s">
        <v>273</v>
      </c>
      <c r="B276" s="21" t="s">
        <v>279</v>
      </c>
      <c r="C276" s="21">
        <v>1</v>
      </c>
      <c r="D276" s="21" t="s">
        <v>69</v>
      </c>
      <c r="E276" s="21" t="s">
        <v>33</v>
      </c>
      <c r="F276" s="22" t="s">
        <v>34</v>
      </c>
      <c r="G276" s="21">
        <v>1120</v>
      </c>
      <c r="H276" s="21">
        <v>709800000</v>
      </c>
      <c r="I276" s="21">
        <v>0</v>
      </c>
      <c r="J276" s="23" t="s">
        <v>70</v>
      </c>
      <c r="K276" s="24">
        <v>80500000</v>
      </c>
      <c r="L276" s="24">
        <v>80500000</v>
      </c>
      <c r="M276" s="24">
        <v>0</v>
      </c>
      <c r="N276" s="24">
        <f t="shared" si="76"/>
        <v>80500000</v>
      </c>
      <c r="O276" s="24">
        <v>64110000</v>
      </c>
      <c r="P276" s="24">
        <v>1765602.4</v>
      </c>
      <c r="Q276" s="24">
        <v>0</v>
      </c>
      <c r="R276" s="24">
        <v>0</v>
      </c>
      <c r="S276" s="24">
        <v>0</v>
      </c>
      <c r="T276" s="24">
        <v>14624397.6</v>
      </c>
      <c r="U276" s="24">
        <v>14624397.6</v>
      </c>
      <c r="V276" s="24">
        <v>0</v>
      </c>
      <c r="W276" s="24">
        <f t="shared" si="77"/>
        <v>14624397.600000001</v>
      </c>
      <c r="X276" s="25">
        <f t="shared" si="71"/>
        <v>0</v>
      </c>
      <c r="Y276" s="25">
        <f t="shared" si="72"/>
        <v>0</v>
      </c>
      <c r="Z276" s="25">
        <f t="shared" si="73"/>
        <v>0.81833046459627323</v>
      </c>
      <c r="AA276" s="25">
        <f t="shared" si="74"/>
        <v>0.81833046459627323</v>
      </c>
    </row>
    <row r="277" spans="1:27" ht="16" customHeight="1" outlineLevel="2" x14ac:dyDescent="0.35">
      <c r="A277" s="21" t="s">
        <v>273</v>
      </c>
      <c r="B277" s="21" t="s">
        <v>317</v>
      </c>
      <c r="C277" s="21">
        <v>1</v>
      </c>
      <c r="D277" s="21" t="s">
        <v>69</v>
      </c>
      <c r="E277" s="21" t="s">
        <v>33</v>
      </c>
      <c r="F277" s="22" t="s">
        <v>34</v>
      </c>
      <c r="G277" s="21">
        <v>1120</v>
      </c>
      <c r="H277" s="21">
        <v>709800000</v>
      </c>
      <c r="I277" s="21">
        <v>0</v>
      </c>
      <c r="J277" s="23" t="s">
        <v>70</v>
      </c>
      <c r="K277" s="24">
        <v>0</v>
      </c>
      <c r="L277" s="24">
        <v>50000</v>
      </c>
      <c r="M277" s="24">
        <v>0</v>
      </c>
      <c r="N277" s="24">
        <f t="shared" si="76"/>
        <v>50000</v>
      </c>
      <c r="O277" s="24">
        <v>0</v>
      </c>
      <c r="P277" s="24">
        <v>0</v>
      </c>
      <c r="Q277" s="24">
        <v>0</v>
      </c>
      <c r="R277" s="24">
        <v>0</v>
      </c>
      <c r="S277" s="24">
        <v>0</v>
      </c>
      <c r="T277" s="24">
        <v>0</v>
      </c>
      <c r="U277" s="24">
        <v>50000</v>
      </c>
      <c r="V277" s="24">
        <v>0</v>
      </c>
      <c r="W277" s="24">
        <f t="shared" si="77"/>
        <v>50000</v>
      </c>
      <c r="X277" s="25">
        <f t="shared" si="71"/>
        <v>0</v>
      </c>
      <c r="Y277" s="25">
        <f t="shared" si="72"/>
        <v>0</v>
      </c>
      <c r="Z277" s="25">
        <f t="shared" si="73"/>
        <v>0</v>
      </c>
      <c r="AA277" s="25">
        <f t="shared" si="74"/>
        <v>0</v>
      </c>
    </row>
    <row r="278" spans="1:27" ht="16" customHeight="1" outlineLevel="2" x14ac:dyDescent="0.35">
      <c r="A278" s="21" t="s">
        <v>335</v>
      </c>
      <c r="B278" s="21" t="s">
        <v>31</v>
      </c>
      <c r="C278" s="21">
        <v>1</v>
      </c>
      <c r="D278" s="21" t="s">
        <v>69</v>
      </c>
      <c r="E278" s="21" t="s">
        <v>33</v>
      </c>
      <c r="F278" s="22" t="s">
        <v>34</v>
      </c>
      <c r="G278" s="21">
        <v>1120</v>
      </c>
      <c r="H278" s="21">
        <v>709800000</v>
      </c>
      <c r="I278" s="21">
        <v>0</v>
      </c>
      <c r="J278" s="23" t="s">
        <v>70</v>
      </c>
      <c r="K278" s="24">
        <v>956115850</v>
      </c>
      <c r="L278" s="24">
        <v>956115850</v>
      </c>
      <c r="M278" s="24">
        <v>0</v>
      </c>
      <c r="N278" s="24">
        <f t="shared" si="76"/>
        <v>956115850</v>
      </c>
      <c r="O278" s="24">
        <v>0</v>
      </c>
      <c r="P278" s="24">
        <v>29859728.09</v>
      </c>
      <c r="Q278" s="24">
        <v>11255511.9</v>
      </c>
      <c r="R278" s="24">
        <v>344262601.72000003</v>
      </c>
      <c r="S278" s="24">
        <v>344262601.72000003</v>
      </c>
      <c r="T278" s="24">
        <v>104291418.29000001</v>
      </c>
      <c r="U278" s="24">
        <v>570738008.28999996</v>
      </c>
      <c r="V278" s="24">
        <v>0</v>
      </c>
      <c r="W278" s="24">
        <f t="shared" si="77"/>
        <v>570738008.28999996</v>
      </c>
      <c r="X278" s="25">
        <f t="shared" si="71"/>
        <v>0.36006369073371186</v>
      </c>
      <c r="Y278" s="25">
        <f t="shared" si="72"/>
        <v>0.36006369073371186</v>
      </c>
      <c r="Z278" s="25">
        <f t="shared" si="73"/>
        <v>4.3002362098693375E-2</v>
      </c>
      <c r="AA278" s="25">
        <f t="shared" si="74"/>
        <v>0.40306605283240526</v>
      </c>
    </row>
    <row r="279" spans="1:27" ht="16" customHeight="1" outlineLevel="2" x14ac:dyDescent="0.35">
      <c r="A279" s="21" t="s">
        <v>337</v>
      </c>
      <c r="B279" s="21" t="s">
        <v>31</v>
      </c>
      <c r="C279" s="21">
        <v>1</v>
      </c>
      <c r="D279" s="21" t="s">
        <v>69</v>
      </c>
      <c r="E279" s="21" t="s">
        <v>33</v>
      </c>
      <c r="F279" s="22" t="s">
        <v>34</v>
      </c>
      <c r="G279" s="21">
        <v>1120</v>
      </c>
      <c r="H279" s="21">
        <v>709800000</v>
      </c>
      <c r="I279" s="21">
        <v>0</v>
      </c>
      <c r="J279" s="23" t="s">
        <v>70</v>
      </c>
      <c r="K279" s="24">
        <v>1000000</v>
      </c>
      <c r="L279" s="24">
        <v>1000000</v>
      </c>
      <c r="M279" s="24">
        <v>0</v>
      </c>
      <c r="N279" s="24">
        <f t="shared" si="76"/>
        <v>1000000</v>
      </c>
      <c r="O279" s="24">
        <v>0</v>
      </c>
      <c r="P279" s="24">
        <v>876754.57</v>
      </c>
      <c r="Q279" s="24">
        <v>0</v>
      </c>
      <c r="R279" s="24">
        <v>0</v>
      </c>
      <c r="S279" s="24">
        <v>0</v>
      </c>
      <c r="T279" s="24">
        <v>123245.43</v>
      </c>
      <c r="U279" s="24">
        <v>123245.43</v>
      </c>
      <c r="V279" s="24">
        <v>0</v>
      </c>
      <c r="W279" s="24">
        <f t="shared" si="77"/>
        <v>123245.43000000005</v>
      </c>
      <c r="X279" s="25">
        <f t="shared" si="71"/>
        <v>0</v>
      </c>
      <c r="Y279" s="25">
        <f t="shared" si="72"/>
        <v>0</v>
      </c>
      <c r="Z279" s="25">
        <f t="shared" si="73"/>
        <v>0.8767545699999999</v>
      </c>
      <c r="AA279" s="25">
        <f t="shared" si="74"/>
        <v>0.8767545699999999</v>
      </c>
    </row>
    <row r="280" spans="1:27" ht="16" customHeight="1" outlineLevel="2" x14ac:dyDescent="0.35">
      <c r="A280" s="21" t="s">
        <v>346</v>
      </c>
      <c r="B280" s="21" t="s">
        <v>31</v>
      </c>
      <c r="C280" s="21">
        <v>1</v>
      </c>
      <c r="D280" s="21" t="s">
        <v>69</v>
      </c>
      <c r="E280" s="21" t="s">
        <v>33</v>
      </c>
      <c r="F280" s="22" t="s">
        <v>34</v>
      </c>
      <c r="G280" s="21">
        <v>1120</v>
      </c>
      <c r="H280" s="21">
        <v>709600000</v>
      </c>
      <c r="I280" s="21">
        <v>0</v>
      </c>
      <c r="J280" s="23" t="s">
        <v>70</v>
      </c>
      <c r="K280" s="24">
        <v>19903261</v>
      </c>
      <c r="L280" s="24">
        <v>19903261</v>
      </c>
      <c r="M280" s="24">
        <v>0</v>
      </c>
      <c r="N280" s="24">
        <f t="shared" si="76"/>
        <v>19903261</v>
      </c>
      <c r="O280" s="24">
        <v>16899123</v>
      </c>
      <c r="P280" s="24">
        <v>0</v>
      </c>
      <c r="Q280" s="24">
        <v>0</v>
      </c>
      <c r="R280" s="24">
        <v>0</v>
      </c>
      <c r="S280" s="24">
        <v>0</v>
      </c>
      <c r="T280" s="24">
        <v>3004138</v>
      </c>
      <c r="U280" s="24">
        <v>3004138</v>
      </c>
      <c r="V280" s="24">
        <v>0</v>
      </c>
      <c r="W280" s="24">
        <f t="shared" si="77"/>
        <v>3004138</v>
      </c>
      <c r="X280" s="25">
        <f t="shared" si="71"/>
        <v>0</v>
      </c>
      <c r="Y280" s="25">
        <f t="shared" si="72"/>
        <v>0</v>
      </c>
      <c r="Z280" s="25">
        <f t="shared" si="73"/>
        <v>0.84906302540071199</v>
      </c>
      <c r="AA280" s="25">
        <f t="shared" si="74"/>
        <v>0.84906302540071199</v>
      </c>
    </row>
    <row r="281" spans="1:27" ht="16" customHeight="1" outlineLevel="1" x14ac:dyDescent="0.35">
      <c r="A281" s="40"/>
      <c r="B281" s="40"/>
      <c r="C281" s="40"/>
      <c r="D281" s="40" t="s">
        <v>504</v>
      </c>
      <c r="E281" s="40"/>
      <c r="F281" s="41"/>
      <c r="G281" s="40"/>
      <c r="H281" s="40"/>
      <c r="I281" s="40"/>
      <c r="J281" s="42"/>
      <c r="K281" s="43">
        <f t="shared" ref="K281:W281" si="78">SUBTOTAL(9,K273:K280)</f>
        <v>1074905911</v>
      </c>
      <c r="L281" s="43">
        <f t="shared" si="78"/>
        <v>1075155911</v>
      </c>
      <c r="M281" s="43">
        <f t="shared" si="78"/>
        <v>0</v>
      </c>
      <c r="N281" s="43">
        <f t="shared" si="78"/>
        <v>1075155911</v>
      </c>
      <c r="O281" s="43">
        <f t="shared" si="78"/>
        <v>81042842.219999999</v>
      </c>
      <c r="P281" s="43">
        <f t="shared" si="78"/>
        <v>32522153.859999999</v>
      </c>
      <c r="Q281" s="43">
        <f t="shared" si="78"/>
        <v>11255511.9</v>
      </c>
      <c r="R281" s="43">
        <f t="shared" si="78"/>
        <v>344431197.72000003</v>
      </c>
      <c r="S281" s="43">
        <f t="shared" si="78"/>
        <v>344431197.72000003</v>
      </c>
      <c r="T281" s="43">
        <f t="shared" si="78"/>
        <v>127347385.30000001</v>
      </c>
      <c r="U281" s="43">
        <f t="shared" si="78"/>
        <v>605904205.29999995</v>
      </c>
      <c r="V281" s="43">
        <f t="shared" si="78"/>
        <v>0</v>
      </c>
      <c r="W281" s="43">
        <f t="shared" si="78"/>
        <v>605904205.29999995</v>
      </c>
      <c r="X281" s="44">
        <f t="shared" si="71"/>
        <v>0.320354652005443</v>
      </c>
      <c r="Y281" s="44">
        <f t="shared" si="72"/>
        <v>0.320354652005443</v>
      </c>
      <c r="Z281" s="44">
        <f t="shared" si="73"/>
        <v>0.11609526274557216</v>
      </c>
      <c r="AA281" s="44">
        <f t="shared" si="74"/>
        <v>0.43644991475101513</v>
      </c>
    </row>
    <row r="282" spans="1:27" ht="16" customHeight="1" outlineLevel="2" x14ac:dyDescent="0.35">
      <c r="A282" s="21" t="s">
        <v>189</v>
      </c>
      <c r="B282" s="21" t="s">
        <v>31</v>
      </c>
      <c r="C282" s="21">
        <v>1</v>
      </c>
      <c r="D282" s="21" t="s">
        <v>204</v>
      </c>
      <c r="E282" s="21" t="s">
        <v>33</v>
      </c>
      <c r="F282" s="22" t="s">
        <v>34</v>
      </c>
      <c r="G282" s="21">
        <v>1120</v>
      </c>
      <c r="H282" s="21">
        <v>709800000</v>
      </c>
      <c r="I282" s="21">
        <v>0</v>
      </c>
      <c r="J282" s="23" t="s">
        <v>205</v>
      </c>
      <c r="K282" s="24">
        <v>1000000</v>
      </c>
      <c r="L282" s="24">
        <v>1000000</v>
      </c>
      <c r="M282" s="24">
        <v>0</v>
      </c>
      <c r="N282" s="24">
        <f>$L282</f>
        <v>1000000</v>
      </c>
      <c r="O282" s="24">
        <v>0</v>
      </c>
      <c r="P282" s="24">
        <v>0</v>
      </c>
      <c r="Q282" s="24">
        <v>0</v>
      </c>
      <c r="R282" s="24">
        <v>0</v>
      </c>
      <c r="S282" s="24">
        <v>0</v>
      </c>
      <c r="T282" s="24">
        <v>1000000</v>
      </c>
      <c r="U282" s="24">
        <v>1000000</v>
      </c>
      <c r="V282" s="24">
        <v>0</v>
      </c>
      <c r="W282" s="24">
        <f>$N282-($O282+$P282+$Q282+$R282+$V282)</f>
        <v>1000000</v>
      </c>
      <c r="X282" s="25">
        <f t="shared" si="71"/>
        <v>0</v>
      </c>
      <c r="Y282" s="25">
        <f t="shared" si="72"/>
        <v>0</v>
      </c>
      <c r="Z282" s="25">
        <f t="shared" si="73"/>
        <v>0</v>
      </c>
      <c r="AA282" s="25">
        <f t="shared" si="74"/>
        <v>0</v>
      </c>
    </row>
    <row r="283" spans="1:27" ht="16" customHeight="1" outlineLevel="1" x14ac:dyDescent="0.35">
      <c r="A283" s="40"/>
      <c r="B283" s="40"/>
      <c r="C283" s="40"/>
      <c r="D283" s="40" t="s">
        <v>505</v>
      </c>
      <c r="E283" s="40"/>
      <c r="F283" s="41"/>
      <c r="G283" s="40"/>
      <c r="H283" s="40"/>
      <c r="I283" s="40"/>
      <c r="J283" s="42"/>
      <c r="K283" s="43">
        <f t="shared" ref="K283:W283" si="79">SUBTOTAL(9,K282:K282)</f>
        <v>1000000</v>
      </c>
      <c r="L283" s="43">
        <f t="shared" si="79"/>
        <v>1000000</v>
      </c>
      <c r="M283" s="43">
        <f t="shared" si="79"/>
        <v>0</v>
      </c>
      <c r="N283" s="43">
        <f t="shared" si="79"/>
        <v>1000000</v>
      </c>
      <c r="O283" s="43">
        <f t="shared" si="79"/>
        <v>0</v>
      </c>
      <c r="P283" s="43">
        <f t="shared" si="79"/>
        <v>0</v>
      </c>
      <c r="Q283" s="43">
        <f t="shared" si="79"/>
        <v>0</v>
      </c>
      <c r="R283" s="43">
        <f t="shared" si="79"/>
        <v>0</v>
      </c>
      <c r="S283" s="43">
        <f t="shared" si="79"/>
        <v>0</v>
      </c>
      <c r="T283" s="43">
        <f t="shared" si="79"/>
        <v>1000000</v>
      </c>
      <c r="U283" s="43">
        <f t="shared" si="79"/>
        <v>1000000</v>
      </c>
      <c r="V283" s="43">
        <f t="shared" si="79"/>
        <v>0</v>
      </c>
      <c r="W283" s="43">
        <f t="shared" si="79"/>
        <v>1000000</v>
      </c>
      <c r="X283" s="44">
        <f t="shared" si="71"/>
        <v>0</v>
      </c>
      <c r="Y283" s="44">
        <f t="shared" si="72"/>
        <v>0</v>
      </c>
      <c r="Z283" s="44">
        <f t="shared" si="73"/>
        <v>0</v>
      </c>
      <c r="AA283" s="44">
        <f t="shared" si="74"/>
        <v>0</v>
      </c>
    </row>
    <row r="284" spans="1:27" ht="16" customHeight="1" outlineLevel="2" x14ac:dyDescent="0.35">
      <c r="A284" s="21" t="s">
        <v>189</v>
      </c>
      <c r="B284" s="21" t="s">
        <v>31</v>
      </c>
      <c r="C284" s="21">
        <v>1</v>
      </c>
      <c r="D284" s="21" t="s">
        <v>206</v>
      </c>
      <c r="E284" s="21" t="s">
        <v>33</v>
      </c>
      <c r="F284" s="22" t="s">
        <v>34</v>
      </c>
      <c r="G284" s="21">
        <v>1120</v>
      </c>
      <c r="H284" s="21">
        <v>709800000</v>
      </c>
      <c r="I284" s="21">
        <v>0</v>
      </c>
      <c r="J284" s="23" t="s">
        <v>207</v>
      </c>
      <c r="K284" s="24">
        <v>36300000</v>
      </c>
      <c r="L284" s="24">
        <v>36300000</v>
      </c>
      <c r="M284" s="24">
        <v>0</v>
      </c>
      <c r="N284" s="24">
        <f>$L284</f>
        <v>36300000</v>
      </c>
      <c r="O284" s="24">
        <v>1690961.62</v>
      </c>
      <c r="P284" s="24">
        <v>18163798.550000001</v>
      </c>
      <c r="Q284" s="24">
        <v>0</v>
      </c>
      <c r="R284" s="24">
        <v>2051716.83</v>
      </c>
      <c r="S284" s="24">
        <v>2051716.83</v>
      </c>
      <c r="T284" s="24">
        <v>5145239.83</v>
      </c>
      <c r="U284" s="24">
        <v>14393523</v>
      </c>
      <c r="V284" s="24">
        <v>0</v>
      </c>
      <c r="W284" s="24">
        <f>$N284-($O284+$P284+$Q284+$R284+$V284)</f>
        <v>14393523</v>
      </c>
      <c r="X284" s="25">
        <f t="shared" si="71"/>
        <v>5.652112479338843E-2</v>
      </c>
      <c r="Y284" s="25">
        <f t="shared" si="72"/>
        <v>5.652112479338843E-2</v>
      </c>
      <c r="Z284" s="25">
        <f t="shared" si="73"/>
        <v>0.54696309008264465</v>
      </c>
      <c r="AA284" s="25">
        <f t="shared" si="74"/>
        <v>0.6034842148760331</v>
      </c>
    </row>
    <row r="285" spans="1:27" ht="16" customHeight="1" outlineLevel="2" x14ac:dyDescent="0.35">
      <c r="A285" s="21" t="s">
        <v>273</v>
      </c>
      <c r="B285" s="21" t="s">
        <v>274</v>
      </c>
      <c r="C285" s="21">
        <v>1</v>
      </c>
      <c r="D285" s="21" t="s">
        <v>206</v>
      </c>
      <c r="E285" s="21" t="s">
        <v>33</v>
      </c>
      <c r="F285" s="22" t="s">
        <v>34</v>
      </c>
      <c r="G285" s="21">
        <v>1120</v>
      </c>
      <c r="H285" s="21">
        <v>709800000</v>
      </c>
      <c r="I285" s="21">
        <v>0</v>
      </c>
      <c r="J285" s="23" t="s">
        <v>207</v>
      </c>
      <c r="K285" s="24">
        <v>600000</v>
      </c>
      <c r="L285" s="24">
        <v>600000</v>
      </c>
      <c r="M285" s="24">
        <v>0</v>
      </c>
      <c r="N285" s="24">
        <f>$L285</f>
        <v>600000</v>
      </c>
      <c r="O285" s="24">
        <v>0</v>
      </c>
      <c r="P285" s="24">
        <v>0</v>
      </c>
      <c r="Q285" s="24">
        <v>0</v>
      </c>
      <c r="R285" s="24">
        <v>46724</v>
      </c>
      <c r="S285" s="24">
        <v>46724</v>
      </c>
      <c r="T285" s="24">
        <v>553276</v>
      </c>
      <c r="U285" s="24">
        <v>553276</v>
      </c>
      <c r="V285" s="24">
        <v>0</v>
      </c>
      <c r="W285" s="24">
        <f>$N285-($O285+$P285+$Q285+$R285+$V285)</f>
        <v>553276</v>
      </c>
      <c r="X285" s="25">
        <f t="shared" si="71"/>
        <v>7.7873333333333336E-2</v>
      </c>
      <c r="Y285" s="25">
        <f t="shared" si="72"/>
        <v>7.7873333333333336E-2</v>
      </c>
      <c r="Z285" s="25">
        <f t="shared" si="73"/>
        <v>0</v>
      </c>
      <c r="AA285" s="25">
        <f t="shared" si="74"/>
        <v>7.7873333333333336E-2</v>
      </c>
    </row>
    <row r="286" spans="1:27" ht="16" customHeight="1" outlineLevel="2" x14ac:dyDescent="0.35">
      <c r="A286" s="21" t="s">
        <v>273</v>
      </c>
      <c r="B286" s="21" t="s">
        <v>317</v>
      </c>
      <c r="C286" s="21">
        <v>1</v>
      </c>
      <c r="D286" s="21" t="s">
        <v>206</v>
      </c>
      <c r="E286" s="21" t="s">
        <v>33</v>
      </c>
      <c r="F286" s="22" t="s">
        <v>34</v>
      </c>
      <c r="G286" s="21">
        <v>1120</v>
      </c>
      <c r="H286" s="21">
        <v>709800000</v>
      </c>
      <c r="I286" s="21">
        <v>0</v>
      </c>
      <c r="J286" s="23" t="s">
        <v>207</v>
      </c>
      <c r="K286" s="24">
        <v>1300000</v>
      </c>
      <c r="L286" s="24">
        <v>1300000</v>
      </c>
      <c r="M286" s="24">
        <v>0</v>
      </c>
      <c r="N286" s="24">
        <f>$L286</f>
        <v>1300000</v>
      </c>
      <c r="O286" s="24">
        <v>0</v>
      </c>
      <c r="P286" s="24">
        <v>0</v>
      </c>
      <c r="Q286" s="24">
        <v>0</v>
      </c>
      <c r="R286" s="24">
        <v>254120.84</v>
      </c>
      <c r="S286" s="24">
        <v>126162.52</v>
      </c>
      <c r="T286" s="24">
        <v>1045879.16</v>
      </c>
      <c r="U286" s="24">
        <v>1045879.16</v>
      </c>
      <c r="V286" s="24">
        <v>0</v>
      </c>
      <c r="W286" s="24">
        <f>$N286-($O286+$P286+$Q286+$R286+$V286)</f>
        <v>1045879.16</v>
      </c>
      <c r="X286" s="25">
        <f t="shared" si="71"/>
        <v>0.19547756923076923</v>
      </c>
      <c r="Y286" s="25">
        <f t="shared" si="72"/>
        <v>0.19547756923076923</v>
      </c>
      <c r="Z286" s="25">
        <f t="shared" si="73"/>
        <v>0</v>
      </c>
      <c r="AA286" s="25">
        <f t="shared" si="74"/>
        <v>0.19547756923076923</v>
      </c>
    </row>
    <row r="287" spans="1:27" ht="16" customHeight="1" outlineLevel="1" x14ac:dyDescent="0.35">
      <c r="A287" s="40"/>
      <c r="B287" s="40"/>
      <c r="C287" s="40"/>
      <c r="D287" s="40" t="s">
        <v>506</v>
      </c>
      <c r="E287" s="40"/>
      <c r="F287" s="41"/>
      <c r="G287" s="40"/>
      <c r="H287" s="40"/>
      <c r="I287" s="40"/>
      <c r="J287" s="42"/>
      <c r="K287" s="43">
        <f t="shared" ref="K287:W287" si="80">SUBTOTAL(9,K284:K286)</f>
        <v>38200000</v>
      </c>
      <c r="L287" s="43">
        <f t="shared" si="80"/>
        <v>38200000</v>
      </c>
      <c r="M287" s="43">
        <f t="shared" si="80"/>
        <v>0</v>
      </c>
      <c r="N287" s="43">
        <f t="shared" si="80"/>
        <v>38200000</v>
      </c>
      <c r="O287" s="43">
        <f t="shared" si="80"/>
        <v>1690961.62</v>
      </c>
      <c r="P287" s="43">
        <f t="shared" si="80"/>
        <v>18163798.550000001</v>
      </c>
      <c r="Q287" s="43">
        <f t="shared" si="80"/>
        <v>0</v>
      </c>
      <c r="R287" s="43">
        <f t="shared" si="80"/>
        <v>2352561.67</v>
      </c>
      <c r="S287" s="43">
        <f t="shared" si="80"/>
        <v>2224603.35</v>
      </c>
      <c r="T287" s="43">
        <f t="shared" si="80"/>
        <v>6744394.9900000002</v>
      </c>
      <c r="U287" s="43">
        <f t="shared" si="80"/>
        <v>15992678.16</v>
      </c>
      <c r="V287" s="43">
        <f t="shared" si="80"/>
        <v>0</v>
      </c>
      <c r="W287" s="43">
        <f t="shared" si="80"/>
        <v>15992678.16</v>
      </c>
      <c r="X287" s="44">
        <f t="shared" si="71"/>
        <v>6.1585384031413608E-2</v>
      </c>
      <c r="Y287" s="44">
        <f t="shared" si="72"/>
        <v>6.1585384031413608E-2</v>
      </c>
      <c r="Z287" s="44">
        <f t="shared" si="73"/>
        <v>0.51975811963350793</v>
      </c>
      <c r="AA287" s="44">
        <f t="shared" si="74"/>
        <v>0.58134350366492149</v>
      </c>
    </row>
    <row r="288" spans="1:27" ht="16" customHeight="1" outlineLevel="2" x14ac:dyDescent="0.35">
      <c r="A288" s="21" t="s">
        <v>30</v>
      </c>
      <c r="B288" s="21" t="s">
        <v>31</v>
      </c>
      <c r="C288" s="21">
        <v>1</v>
      </c>
      <c r="D288" s="21" t="s">
        <v>71</v>
      </c>
      <c r="E288" s="21" t="s">
        <v>33</v>
      </c>
      <c r="F288" s="22" t="s">
        <v>34</v>
      </c>
      <c r="G288" s="21">
        <v>1120</v>
      </c>
      <c r="H288" s="21">
        <v>709800000</v>
      </c>
      <c r="I288" s="21">
        <v>0</v>
      </c>
      <c r="J288" s="23" t="s">
        <v>72</v>
      </c>
      <c r="K288" s="24">
        <v>31384500</v>
      </c>
      <c r="L288" s="24">
        <v>31384500</v>
      </c>
      <c r="M288" s="24">
        <v>0</v>
      </c>
      <c r="N288" s="24">
        <f>$L288</f>
        <v>31384500</v>
      </c>
      <c r="O288" s="24">
        <v>0</v>
      </c>
      <c r="P288" s="24">
        <v>13751675.35</v>
      </c>
      <c r="Q288" s="24">
        <v>0</v>
      </c>
      <c r="R288" s="24">
        <v>0</v>
      </c>
      <c r="S288" s="24">
        <v>0</v>
      </c>
      <c r="T288" s="24">
        <v>232824.65</v>
      </c>
      <c r="U288" s="24">
        <v>17632824.649999999</v>
      </c>
      <c r="V288" s="24">
        <v>0</v>
      </c>
      <c r="W288" s="24">
        <f>$N288-($O288+$P288+$Q288+$R288+$V288)</f>
        <v>17632824.649999999</v>
      </c>
      <c r="X288" s="25">
        <f t="shared" si="71"/>
        <v>0</v>
      </c>
      <c r="Y288" s="25">
        <f t="shared" si="72"/>
        <v>0</v>
      </c>
      <c r="Z288" s="25">
        <f t="shared" si="73"/>
        <v>0.43816773725883795</v>
      </c>
      <c r="AA288" s="25">
        <f t="shared" si="74"/>
        <v>0.43816773725883795</v>
      </c>
    </row>
    <row r="289" spans="1:27" ht="16" customHeight="1" outlineLevel="2" x14ac:dyDescent="0.35">
      <c r="A289" s="21" t="s">
        <v>273</v>
      </c>
      <c r="B289" s="21" t="s">
        <v>317</v>
      </c>
      <c r="C289" s="21">
        <v>1</v>
      </c>
      <c r="D289" s="21" t="s">
        <v>71</v>
      </c>
      <c r="E289" s="21" t="s">
        <v>33</v>
      </c>
      <c r="F289" s="22" t="s">
        <v>34</v>
      </c>
      <c r="G289" s="21">
        <v>1120</v>
      </c>
      <c r="H289" s="21">
        <v>709800000</v>
      </c>
      <c r="I289" s="21">
        <v>0</v>
      </c>
      <c r="J289" s="23" t="s">
        <v>318</v>
      </c>
      <c r="K289" s="24">
        <v>0</v>
      </c>
      <c r="L289" s="24">
        <v>75000000</v>
      </c>
      <c r="M289" s="24">
        <v>0</v>
      </c>
      <c r="N289" s="24">
        <f>$L289</f>
        <v>75000000</v>
      </c>
      <c r="O289" s="24">
        <v>0</v>
      </c>
      <c r="P289" s="24">
        <v>0</v>
      </c>
      <c r="Q289" s="24">
        <v>0</v>
      </c>
      <c r="R289" s="24">
        <v>0</v>
      </c>
      <c r="S289" s="24">
        <v>0</v>
      </c>
      <c r="T289" s="24">
        <v>0</v>
      </c>
      <c r="U289" s="24">
        <v>75000000</v>
      </c>
      <c r="V289" s="24">
        <v>0</v>
      </c>
      <c r="W289" s="24">
        <f>$N289-($O289+$P289+$Q289+$R289+$V289)</f>
        <v>75000000</v>
      </c>
      <c r="X289" s="25">
        <f t="shared" si="71"/>
        <v>0</v>
      </c>
      <c r="Y289" s="25">
        <f t="shared" si="72"/>
        <v>0</v>
      </c>
      <c r="Z289" s="25">
        <f t="shared" si="73"/>
        <v>0</v>
      </c>
      <c r="AA289" s="25">
        <f t="shared" si="74"/>
        <v>0</v>
      </c>
    </row>
    <row r="290" spans="1:27" ht="16" customHeight="1" outlineLevel="2" x14ac:dyDescent="0.35">
      <c r="A290" s="21" t="s">
        <v>330</v>
      </c>
      <c r="B290" s="21" t="s">
        <v>31</v>
      </c>
      <c r="C290" s="21">
        <v>1</v>
      </c>
      <c r="D290" s="21" t="s">
        <v>71</v>
      </c>
      <c r="E290" s="21" t="s">
        <v>33</v>
      </c>
      <c r="F290" s="22" t="s">
        <v>34</v>
      </c>
      <c r="G290" s="21">
        <v>1120</v>
      </c>
      <c r="H290" s="21">
        <v>709800000</v>
      </c>
      <c r="I290" s="21">
        <v>0</v>
      </c>
      <c r="J290" s="23" t="s">
        <v>72</v>
      </c>
      <c r="K290" s="24">
        <v>1069183526</v>
      </c>
      <c r="L290" s="24">
        <v>1069183526</v>
      </c>
      <c r="M290" s="24">
        <v>0</v>
      </c>
      <c r="N290" s="24">
        <f>$L290</f>
        <v>1069183526</v>
      </c>
      <c r="O290" s="24">
        <v>0</v>
      </c>
      <c r="P290" s="24">
        <v>0</v>
      </c>
      <c r="Q290" s="24">
        <v>0</v>
      </c>
      <c r="R290" s="24">
        <v>0</v>
      </c>
      <c r="S290" s="24">
        <v>0</v>
      </c>
      <c r="T290" s="24">
        <v>356394508</v>
      </c>
      <c r="U290" s="24">
        <v>1069183526</v>
      </c>
      <c r="V290" s="24">
        <v>0</v>
      </c>
      <c r="W290" s="24">
        <f>$N290-($O290+$P290+$Q290+$R290+$V290)</f>
        <v>1069183526</v>
      </c>
      <c r="X290" s="25">
        <f t="shared" si="71"/>
        <v>0</v>
      </c>
      <c r="Y290" s="25">
        <f t="shared" si="72"/>
        <v>0</v>
      </c>
      <c r="Z290" s="25">
        <f t="shared" si="73"/>
        <v>0</v>
      </c>
      <c r="AA290" s="25">
        <f t="shared" si="74"/>
        <v>0</v>
      </c>
    </row>
    <row r="291" spans="1:27" ht="16" customHeight="1" outlineLevel="2" x14ac:dyDescent="0.35">
      <c r="A291" s="21" t="s">
        <v>335</v>
      </c>
      <c r="B291" s="21" t="s">
        <v>31</v>
      </c>
      <c r="C291" s="21">
        <v>1</v>
      </c>
      <c r="D291" s="21" t="s">
        <v>71</v>
      </c>
      <c r="E291" s="21" t="s">
        <v>33</v>
      </c>
      <c r="F291" s="22" t="s">
        <v>34</v>
      </c>
      <c r="G291" s="21">
        <v>1120</v>
      </c>
      <c r="H291" s="21">
        <v>709800000</v>
      </c>
      <c r="I291" s="21">
        <v>0</v>
      </c>
      <c r="J291" s="23" t="s">
        <v>72</v>
      </c>
      <c r="K291" s="24">
        <v>780000000</v>
      </c>
      <c r="L291" s="24">
        <v>779967431.32000005</v>
      </c>
      <c r="M291" s="24">
        <v>-120000000</v>
      </c>
      <c r="N291" s="24">
        <f>$L291</f>
        <v>779967431.32000005</v>
      </c>
      <c r="O291" s="24">
        <v>0</v>
      </c>
      <c r="P291" s="24">
        <v>0</v>
      </c>
      <c r="Q291" s="24">
        <v>0</v>
      </c>
      <c r="R291" s="24">
        <v>0</v>
      </c>
      <c r="S291" s="24">
        <v>0</v>
      </c>
      <c r="T291" s="24">
        <v>100000000</v>
      </c>
      <c r="U291" s="24">
        <v>779967431.32000005</v>
      </c>
      <c r="V291" s="24">
        <v>0</v>
      </c>
      <c r="W291" s="24">
        <f>$N291-($O291+$P291+$Q291+$R291+$V291)</f>
        <v>779967431.32000005</v>
      </c>
      <c r="X291" s="25">
        <f t="shared" si="71"/>
        <v>0</v>
      </c>
      <c r="Y291" s="25">
        <f t="shared" si="72"/>
        <v>0</v>
      </c>
      <c r="Z291" s="25">
        <f t="shared" si="73"/>
        <v>0</v>
      </c>
      <c r="AA291" s="25">
        <f t="shared" si="74"/>
        <v>0</v>
      </c>
    </row>
    <row r="292" spans="1:27" ht="16" customHeight="1" outlineLevel="1" x14ac:dyDescent="0.35">
      <c r="A292" s="40"/>
      <c r="B292" s="40"/>
      <c r="C292" s="40"/>
      <c r="D292" s="40" t="s">
        <v>507</v>
      </c>
      <c r="E292" s="40"/>
      <c r="F292" s="41"/>
      <c r="G292" s="40"/>
      <c r="H292" s="40"/>
      <c r="I292" s="40"/>
      <c r="J292" s="42"/>
      <c r="K292" s="43">
        <f t="shared" ref="K292:W292" si="81">SUBTOTAL(9,K288:K291)</f>
        <v>1880568026</v>
      </c>
      <c r="L292" s="43">
        <f t="shared" si="81"/>
        <v>1955535457.3200002</v>
      </c>
      <c r="M292" s="43">
        <f t="shared" si="81"/>
        <v>-120000000</v>
      </c>
      <c r="N292" s="43">
        <f t="shared" si="81"/>
        <v>1955535457.3200002</v>
      </c>
      <c r="O292" s="43">
        <f t="shared" si="81"/>
        <v>0</v>
      </c>
      <c r="P292" s="43">
        <f t="shared" si="81"/>
        <v>13751675.35</v>
      </c>
      <c r="Q292" s="43">
        <f t="shared" si="81"/>
        <v>0</v>
      </c>
      <c r="R292" s="43">
        <f t="shared" si="81"/>
        <v>0</v>
      </c>
      <c r="S292" s="43">
        <f t="shared" si="81"/>
        <v>0</v>
      </c>
      <c r="T292" s="43">
        <f t="shared" si="81"/>
        <v>456627332.64999998</v>
      </c>
      <c r="U292" s="43">
        <f t="shared" si="81"/>
        <v>1941783781.9700003</v>
      </c>
      <c r="V292" s="43">
        <f t="shared" si="81"/>
        <v>0</v>
      </c>
      <c r="W292" s="43">
        <f t="shared" si="81"/>
        <v>1941783781.9700003</v>
      </c>
      <c r="X292" s="44">
        <f t="shared" si="71"/>
        <v>0</v>
      </c>
      <c r="Y292" s="44">
        <f t="shared" si="72"/>
        <v>0</v>
      </c>
      <c r="Z292" s="44">
        <f t="shared" si="73"/>
        <v>7.0321789863356599E-3</v>
      </c>
      <c r="AA292" s="44">
        <f t="shared" si="74"/>
        <v>7.0321789863356599E-3</v>
      </c>
    </row>
    <row r="293" spans="1:27" ht="16" customHeight="1" outlineLevel="2" x14ac:dyDescent="0.35">
      <c r="A293" s="21" t="s">
        <v>30</v>
      </c>
      <c r="B293" s="21" t="s">
        <v>31</v>
      </c>
      <c r="C293" s="21">
        <v>1</v>
      </c>
      <c r="D293" s="21" t="s">
        <v>73</v>
      </c>
      <c r="E293" s="21" t="s">
        <v>33</v>
      </c>
      <c r="F293" s="22" t="s">
        <v>34</v>
      </c>
      <c r="G293" s="21">
        <v>1120</v>
      </c>
      <c r="H293" s="21">
        <v>709800000</v>
      </c>
      <c r="I293" s="21">
        <v>0</v>
      </c>
      <c r="J293" s="23" t="s">
        <v>74</v>
      </c>
      <c r="K293" s="24">
        <v>5000000</v>
      </c>
      <c r="L293" s="24">
        <v>5000000</v>
      </c>
      <c r="M293" s="24">
        <v>0</v>
      </c>
      <c r="N293" s="24">
        <f>$L293</f>
        <v>5000000</v>
      </c>
      <c r="O293" s="24">
        <v>0</v>
      </c>
      <c r="P293" s="24">
        <v>0</v>
      </c>
      <c r="Q293" s="24">
        <v>0</v>
      </c>
      <c r="R293" s="24">
        <v>0</v>
      </c>
      <c r="S293" s="24">
        <v>0</v>
      </c>
      <c r="T293" s="24">
        <v>0</v>
      </c>
      <c r="U293" s="24">
        <v>5000000</v>
      </c>
      <c r="V293" s="24">
        <v>0</v>
      </c>
      <c r="W293" s="24">
        <f>$N293-($O293+$P293+$Q293+$R293+$V293)</f>
        <v>5000000</v>
      </c>
      <c r="X293" s="25">
        <f t="shared" si="71"/>
        <v>0</v>
      </c>
      <c r="Y293" s="25">
        <f t="shared" si="72"/>
        <v>0</v>
      </c>
      <c r="Z293" s="25">
        <f t="shared" si="73"/>
        <v>0</v>
      </c>
      <c r="AA293" s="25">
        <f t="shared" si="74"/>
        <v>0</v>
      </c>
    </row>
    <row r="294" spans="1:27" ht="16" customHeight="1" outlineLevel="1" x14ac:dyDescent="0.35">
      <c r="A294" s="40"/>
      <c r="B294" s="40"/>
      <c r="C294" s="40"/>
      <c r="D294" s="40" t="s">
        <v>508</v>
      </c>
      <c r="E294" s="40"/>
      <c r="F294" s="41"/>
      <c r="G294" s="40"/>
      <c r="H294" s="40"/>
      <c r="I294" s="40"/>
      <c r="J294" s="42"/>
      <c r="K294" s="43">
        <f t="shared" ref="K294:W294" si="82">SUBTOTAL(9,K293:K293)</f>
        <v>5000000</v>
      </c>
      <c r="L294" s="43">
        <f t="shared" si="82"/>
        <v>5000000</v>
      </c>
      <c r="M294" s="43">
        <f t="shared" si="82"/>
        <v>0</v>
      </c>
      <c r="N294" s="43">
        <f t="shared" si="82"/>
        <v>5000000</v>
      </c>
      <c r="O294" s="43">
        <f t="shared" si="82"/>
        <v>0</v>
      </c>
      <c r="P294" s="43">
        <f t="shared" si="82"/>
        <v>0</v>
      </c>
      <c r="Q294" s="43">
        <f t="shared" si="82"/>
        <v>0</v>
      </c>
      <c r="R294" s="43">
        <f t="shared" si="82"/>
        <v>0</v>
      </c>
      <c r="S294" s="43">
        <f t="shared" si="82"/>
        <v>0</v>
      </c>
      <c r="T294" s="43">
        <f t="shared" si="82"/>
        <v>0</v>
      </c>
      <c r="U294" s="43">
        <f t="shared" si="82"/>
        <v>5000000</v>
      </c>
      <c r="V294" s="43">
        <f t="shared" si="82"/>
        <v>0</v>
      </c>
      <c r="W294" s="43">
        <f t="shared" si="82"/>
        <v>5000000</v>
      </c>
      <c r="X294" s="44">
        <f t="shared" si="71"/>
        <v>0</v>
      </c>
      <c r="Y294" s="44">
        <f t="shared" si="72"/>
        <v>0</v>
      </c>
      <c r="Z294" s="44">
        <f t="shared" si="73"/>
        <v>0</v>
      </c>
      <c r="AA294" s="44">
        <f t="shared" si="74"/>
        <v>0</v>
      </c>
    </row>
    <row r="295" spans="1:27" ht="16" customHeight="1" outlineLevel="2" x14ac:dyDescent="0.35">
      <c r="A295" s="21" t="s">
        <v>189</v>
      </c>
      <c r="B295" s="21" t="s">
        <v>31</v>
      </c>
      <c r="C295" s="21">
        <v>1</v>
      </c>
      <c r="D295" s="21" t="s">
        <v>208</v>
      </c>
      <c r="E295" s="21" t="s">
        <v>33</v>
      </c>
      <c r="F295" s="22" t="s">
        <v>34</v>
      </c>
      <c r="G295" s="21">
        <v>1120</v>
      </c>
      <c r="H295" s="21">
        <v>709800000</v>
      </c>
      <c r="I295" s="21">
        <v>0</v>
      </c>
      <c r="J295" s="23" t="s">
        <v>209</v>
      </c>
      <c r="K295" s="24">
        <v>52138200</v>
      </c>
      <c r="L295" s="24">
        <v>52138200</v>
      </c>
      <c r="M295" s="24">
        <v>0</v>
      </c>
      <c r="N295" s="24">
        <f>$L295</f>
        <v>52138200</v>
      </c>
      <c r="O295" s="24">
        <v>0</v>
      </c>
      <c r="P295" s="24">
        <v>2541737.25</v>
      </c>
      <c r="Q295" s="24">
        <v>0</v>
      </c>
      <c r="R295" s="24">
        <v>0</v>
      </c>
      <c r="S295" s="24">
        <v>0</v>
      </c>
      <c r="T295" s="24">
        <v>0</v>
      </c>
      <c r="U295" s="24">
        <v>49596462.75</v>
      </c>
      <c r="V295" s="24">
        <v>0</v>
      </c>
      <c r="W295" s="24">
        <f>$N295-($O295+$P295+$Q295+$R295+$V295)</f>
        <v>49596462.75</v>
      </c>
      <c r="X295" s="25">
        <f t="shared" si="71"/>
        <v>0</v>
      </c>
      <c r="Y295" s="25">
        <f t="shared" si="72"/>
        <v>0</v>
      </c>
      <c r="Z295" s="25">
        <f t="shared" si="73"/>
        <v>4.8750000000000002E-2</v>
      </c>
      <c r="AA295" s="25">
        <f t="shared" si="74"/>
        <v>4.8750000000000002E-2</v>
      </c>
    </row>
    <row r="296" spans="1:27" ht="16" customHeight="1" outlineLevel="2" x14ac:dyDescent="0.35">
      <c r="A296" s="21" t="s">
        <v>323</v>
      </c>
      <c r="B296" s="21" t="s">
        <v>31</v>
      </c>
      <c r="C296" s="21">
        <v>1</v>
      </c>
      <c r="D296" s="21" t="s">
        <v>208</v>
      </c>
      <c r="E296" s="21" t="s">
        <v>33</v>
      </c>
      <c r="F296" s="22" t="s">
        <v>34</v>
      </c>
      <c r="G296" s="21">
        <v>1120</v>
      </c>
      <c r="H296" s="21">
        <v>709800000</v>
      </c>
      <c r="I296" s="21">
        <v>0</v>
      </c>
      <c r="J296" s="23" t="s">
        <v>324</v>
      </c>
      <c r="K296" s="24">
        <v>169852387</v>
      </c>
      <c r="L296" s="24">
        <v>169852387</v>
      </c>
      <c r="M296" s="24">
        <v>0</v>
      </c>
      <c r="N296" s="24">
        <f>$L296</f>
        <v>169852387</v>
      </c>
      <c r="O296" s="24">
        <v>0</v>
      </c>
      <c r="P296" s="24">
        <v>27428509.59</v>
      </c>
      <c r="Q296" s="24">
        <v>0</v>
      </c>
      <c r="R296" s="24">
        <v>126718</v>
      </c>
      <c r="S296" s="24">
        <v>126718</v>
      </c>
      <c r="T296" s="24">
        <v>131754181.39</v>
      </c>
      <c r="U296" s="24">
        <v>142297159.41</v>
      </c>
      <c r="V296" s="24">
        <v>0</v>
      </c>
      <c r="W296" s="24">
        <f>$N296-($O296+$P296+$Q296+$R296+$V296)</f>
        <v>142297159.41</v>
      </c>
      <c r="X296" s="25">
        <f t="shared" si="71"/>
        <v>7.4604780208358218E-4</v>
      </c>
      <c r="Y296" s="25">
        <f t="shared" si="72"/>
        <v>7.4604780208358218E-4</v>
      </c>
      <c r="Z296" s="25">
        <f t="shared" si="73"/>
        <v>0.16148439285695762</v>
      </c>
      <c r="AA296" s="25">
        <f t="shared" si="74"/>
        <v>0.16223044065904121</v>
      </c>
    </row>
    <row r="297" spans="1:27" ht="16" customHeight="1" outlineLevel="1" x14ac:dyDescent="0.35">
      <c r="A297" s="40"/>
      <c r="B297" s="40"/>
      <c r="C297" s="40"/>
      <c r="D297" s="40" t="s">
        <v>509</v>
      </c>
      <c r="E297" s="40"/>
      <c r="F297" s="41"/>
      <c r="G297" s="40"/>
      <c r="H297" s="40"/>
      <c r="I297" s="40"/>
      <c r="J297" s="42"/>
      <c r="K297" s="43">
        <f t="shared" ref="K297:W297" si="83">SUBTOTAL(9,K295:K296)</f>
        <v>221990587</v>
      </c>
      <c r="L297" s="43">
        <f t="shared" si="83"/>
        <v>221990587</v>
      </c>
      <c r="M297" s="43">
        <f t="shared" si="83"/>
        <v>0</v>
      </c>
      <c r="N297" s="43">
        <f t="shared" si="83"/>
        <v>221990587</v>
      </c>
      <c r="O297" s="43">
        <f t="shared" si="83"/>
        <v>0</v>
      </c>
      <c r="P297" s="43">
        <f t="shared" si="83"/>
        <v>29970246.84</v>
      </c>
      <c r="Q297" s="43">
        <f t="shared" si="83"/>
        <v>0</v>
      </c>
      <c r="R297" s="43">
        <f t="shared" si="83"/>
        <v>126718</v>
      </c>
      <c r="S297" s="43">
        <f t="shared" si="83"/>
        <v>126718</v>
      </c>
      <c r="T297" s="43">
        <f t="shared" si="83"/>
        <v>131754181.39</v>
      </c>
      <c r="U297" s="43">
        <f t="shared" si="83"/>
        <v>191893622.16</v>
      </c>
      <c r="V297" s="43">
        <f t="shared" si="83"/>
        <v>0</v>
      </c>
      <c r="W297" s="43">
        <f t="shared" si="83"/>
        <v>191893622.16</v>
      </c>
      <c r="X297" s="44">
        <f t="shared" si="71"/>
        <v>5.7082600533868585E-4</v>
      </c>
      <c r="Y297" s="44">
        <f t="shared" si="72"/>
        <v>5.7082600533868585E-4</v>
      </c>
      <c r="Z297" s="44">
        <f t="shared" si="73"/>
        <v>0.13500683630337892</v>
      </c>
      <c r="AA297" s="44">
        <f t="shared" si="74"/>
        <v>0.13557766230871762</v>
      </c>
    </row>
    <row r="298" spans="1:27" ht="16" customHeight="1" outlineLevel="2" x14ac:dyDescent="0.35">
      <c r="A298" s="21" t="s">
        <v>273</v>
      </c>
      <c r="B298" s="21" t="s">
        <v>274</v>
      </c>
      <c r="C298" s="21">
        <v>1</v>
      </c>
      <c r="D298" s="21" t="s">
        <v>277</v>
      </c>
      <c r="E298" s="21" t="s">
        <v>33</v>
      </c>
      <c r="F298" s="22" t="s">
        <v>34</v>
      </c>
      <c r="G298" s="21">
        <v>1120</v>
      </c>
      <c r="H298" s="21">
        <v>709800000</v>
      </c>
      <c r="I298" s="21">
        <v>0</v>
      </c>
      <c r="J298" s="23" t="s">
        <v>278</v>
      </c>
      <c r="K298" s="24">
        <v>13000000</v>
      </c>
      <c r="L298" s="24">
        <v>13000000</v>
      </c>
      <c r="M298" s="24">
        <v>0</v>
      </c>
      <c r="N298" s="24">
        <f>$L298</f>
        <v>13000000</v>
      </c>
      <c r="O298" s="24">
        <v>0</v>
      </c>
      <c r="P298" s="24">
        <v>0</v>
      </c>
      <c r="Q298" s="24">
        <v>0</v>
      </c>
      <c r="R298" s="24">
        <v>0</v>
      </c>
      <c r="S298" s="24">
        <v>0</v>
      </c>
      <c r="T298" s="24">
        <v>6500000</v>
      </c>
      <c r="U298" s="24">
        <v>13000000</v>
      </c>
      <c r="V298" s="24">
        <v>0</v>
      </c>
      <c r="W298" s="24">
        <f>$N298-($O298+$P298+$Q298+$R298+$V298)</f>
        <v>13000000</v>
      </c>
      <c r="X298" s="25">
        <f t="shared" si="71"/>
        <v>0</v>
      </c>
      <c r="Y298" s="25">
        <f t="shared" si="72"/>
        <v>0</v>
      </c>
      <c r="Z298" s="25">
        <f t="shared" si="73"/>
        <v>0</v>
      </c>
      <c r="AA298" s="25">
        <f t="shared" si="74"/>
        <v>0</v>
      </c>
    </row>
    <row r="299" spans="1:27" ht="16" customHeight="1" outlineLevel="2" x14ac:dyDescent="0.35">
      <c r="A299" s="21" t="s">
        <v>330</v>
      </c>
      <c r="B299" s="21" t="s">
        <v>31</v>
      </c>
      <c r="C299" s="21">
        <v>1</v>
      </c>
      <c r="D299" s="21" t="s">
        <v>277</v>
      </c>
      <c r="E299" s="21" t="s">
        <v>33</v>
      </c>
      <c r="F299" s="22" t="s">
        <v>34</v>
      </c>
      <c r="G299" s="21">
        <v>1120</v>
      </c>
      <c r="H299" s="21">
        <v>709800000</v>
      </c>
      <c r="I299" s="21">
        <v>0</v>
      </c>
      <c r="J299" s="23" t="s">
        <v>333</v>
      </c>
      <c r="K299" s="24">
        <v>200000000</v>
      </c>
      <c r="L299" s="24">
        <v>200000000</v>
      </c>
      <c r="M299" s="24">
        <v>0</v>
      </c>
      <c r="N299" s="24">
        <f>$L299</f>
        <v>200000000</v>
      </c>
      <c r="O299" s="24">
        <v>0</v>
      </c>
      <c r="P299" s="24">
        <v>0</v>
      </c>
      <c r="Q299" s="24">
        <v>0</v>
      </c>
      <c r="R299" s="24">
        <v>0</v>
      </c>
      <c r="S299" s="24">
        <v>0</v>
      </c>
      <c r="T299" s="24">
        <v>0</v>
      </c>
      <c r="U299" s="24">
        <v>200000000</v>
      </c>
      <c r="V299" s="24">
        <v>0</v>
      </c>
      <c r="W299" s="24">
        <f>$N299-($O299+$P299+$Q299+$R299+$V299)</f>
        <v>200000000</v>
      </c>
      <c r="X299" s="25">
        <f t="shared" si="71"/>
        <v>0</v>
      </c>
      <c r="Y299" s="25">
        <f t="shared" si="72"/>
        <v>0</v>
      </c>
      <c r="Z299" s="25">
        <f t="shared" si="73"/>
        <v>0</v>
      </c>
      <c r="AA299" s="25">
        <f t="shared" si="74"/>
        <v>0</v>
      </c>
    </row>
    <row r="300" spans="1:27" ht="16" customHeight="1" outlineLevel="1" x14ac:dyDescent="0.35">
      <c r="A300" s="40"/>
      <c r="B300" s="40"/>
      <c r="C300" s="40"/>
      <c r="D300" s="40" t="s">
        <v>510</v>
      </c>
      <c r="E300" s="40"/>
      <c r="F300" s="41"/>
      <c r="G300" s="40"/>
      <c r="H300" s="40"/>
      <c r="I300" s="40"/>
      <c r="J300" s="42"/>
      <c r="K300" s="43">
        <f t="shared" ref="K300:W300" si="84">SUBTOTAL(9,K298:K299)</f>
        <v>213000000</v>
      </c>
      <c r="L300" s="43">
        <f t="shared" si="84"/>
        <v>213000000</v>
      </c>
      <c r="M300" s="43">
        <f t="shared" si="84"/>
        <v>0</v>
      </c>
      <c r="N300" s="43">
        <f t="shared" si="84"/>
        <v>213000000</v>
      </c>
      <c r="O300" s="43">
        <f t="shared" si="84"/>
        <v>0</v>
      </c>
      <c r="P300" s="43">
        <f t="shared" si="84"/>
        <v>0</v>
      </c>
      <c r="Q300" s="43">
        <f t="shared" si="84"/>
        <v>0</v>
      </c>
      <c r="R300" s="43">
        <f t="shared" si="84"/>
        <v>0</v>
      </c>
      <c r="S300" s="43">
        <f t="shared" si="84"/>
        <v>0</v>
      </c>
      <c r="T300" s="43">
        <f t="shared" si="84"/>
        <v>6500000</v>
      </c>
      <c r="U300" s="43">
        <f t="shared" si="84"/>
        <v>213000000</v>
      </c>
      <c r="V300" s="43">
        <f t="shared" si="84"/>
        <v>0</v>
      </c>
      <c r="W300" s="43">
        <f t="shared" si="84"/>
        <v>213000000</v>
      </c>
      <c r="X300" s="44">
        <f t="shared" si="71"/>
        <v>0</v>
      </c>
      <c r="Y300" s="44">
        <f t="shared" si="72"/>
        <v>0</v>
      </c>
      <c r="Z300" s="44">
        <f t="shared" si="73"/>
        <v>0</v>
      </c>
      <c r="AA300" s="44">
        <f t="shared" si="74"/>
        <v>0</v>
      </c>
    </row>
    <row r="301" spans="1:27" ht="16" customHeight="1" outlineLevel="2" x14ac:dyDescent="0.35">
      <c r="A301" s="21" t="s">
        <v>30</v>
      </c>
      <c r="B301" s="21" t="s">
        <v>31</v>
      </c>
      <c r="C301" s="21">
        <v>1</v>
      </c>
      <c r="D301" s="21" t="s">
        <v>75</v>
      </c>
      <c r="E301" s="21" t="s">
        <v>33</v>
      </c>
      <c r="F301" s="22" t="s">
        <v>34</v>
      </c>
      <c r="G301" s="21">
        <v>1120</v>
      </c>
      <c r="H301" s="21">
        <v>709800000</v>
      </c>
      <c r="I301" s="21">
        <v>0</v>
      </c>
      <c r="J301" s="23" t="s">
        <v>76</v>
      </c>
      <c r="K301" s="24">
        <v>1083391</v>
      </c>
      <c r="L301" s="24">
        <v>555072.73</v>
      </c>
      <c r="M301" s="24">
        <v>0</v>
      </c>
      <c r="N301" s="24">
        <f>$L301</f>
        <v>555072.73</v>
      </c>
      <c r="O301" s="24">
        <v>0</v>
      </c>
      <c r="P301" s="24">
        <v>0</v>
      </c>
      <c r="Q301" s="24">
        <v>0</v>
      </c>
      <c r="R301" s="24">
        <v>0</v>
      </c>
      <c r="S301" s="24">
        <v>0</v>
      </c>
      <c r="T301" s="24">
        <v>0</v>
      </c>
      <c r="U301" s="24">
        <v>555072.73</v>
      </c>
      <c r="V301" s="24">
        <v>0</v>
      </c>
      <c r="W301" s="24">
        <f>$N301-($O301+$P301+$Q301+$R301+$V301)</f>
        <v>555072.73</v>
      </c>
      <c r="X301" s="25">
        <f t="shared" si="71"/>
        <v>0</v>
      </c>
      <c r="Y301" s="25">
        <f t="shared" si="72"/>
        <v>0</v>
      </c>
      <c r="Z301" s="25">
        <f t="shared" si="73"/>
        <v>0</v>
      </c>
      <c r="AA301" s="25">
        <f t="shared" si="74"/>
        <v>0</v>
      </c>
    </row>
    <row r="302" spans="1:27" ht="16" customHeight="1" outlineLevel="2" x14ac:dyDescent="0.35">
      <c r="A302" s="21" t="s">
        <v>189</v>
      </c>
      <c r="B302" s="21" t="s">
        <v>31</v>
      </c>
      <c r="C302" s="21">
        <v>1</v>
      </c>
      <c r="D302" s="21" t="s">
        <v>75</v>
      </c>
      <c r="E302" s="21" t="s">
        <v>33</v>
      </c>
      <c r="F302" s="22" t="s">
        <v>34</v>
      </c>
      <c r="G302" s="21">
        <v>1120</v>
      </c>
      <c r="H302" s="21">
        <v>709800000</v>
      </c>
      <c r="I302" s="21">
        <v>0</v>
      </c>
      <c r="J302" s="23" t="s">
        <v>210</v>
      </c>
      <c r="K302" s="24">
        <v>1586851263</v>
      </c>
      <c r="L302" s="24">
        <v>1586851263</v>
      </c>
      <c r="M302" s="24">
        <v>0</v>
      </c>
      <c r="N302" s="24">
        <f>$L302</f>
        <v>1586851263</v>
      </c>
      <c r="O302" s="24">
        <v>7767620.0499999998</v>
      </c>
      <c r="P302" s="24">
        <v>340375886.91000003</v>
      </c>
      <c r="Q302" s="24">
        <v>54257079.700000003</v>
      </c>
      <c r="R302" s="24">
        <v>417201229.12</v>
      </c>
      <c r="S302" s="24">
        <v>403164946.81999999</v>
      </c>
      <c r="T302" s="24">
        <v>0</v>
      </c>
      <c r="U302" s="24">
        <v>767249447.22000003</v>
      </c>
      <c r="V302" s="24">
        <v>0</v>
      </c>
      <c r="W302" s="24">
        <f>$N302-($O302+$P302+$Q302+$R302+$V302)</f>
        <v>767249447.22000003</v>
      </c>
      <c r="X302" s="25">
        <f t="shared" si="71"/>
        <v>0.26291136343255378</v>
      </c>
      <c r="Y302" s="25">
        <f t="shared" si="72"/>
        <v>0.26291136343255378</v>
      </c>
      <c r="Z302" s="25">
        <f t="shared" si="73"/>
        <v>0.25358431255822117</v>
      </c>
      <c r="AA302" s="25">
        <f t="shared" si="74"/>
        <v>0.51649567599077495</v>
      </c>
    </row>
    <row r="303" spans="1:27" ht="16" customHeight="1" outlineLevel="2" x14ac:dyDescent="0.35">
      <c r="A303" s="21" t="s">
        <v>337</v>
      </c>
      <c r="B303" s="21" t="s">
        <v>31</v>
      </c>
      <c r="C303" s="21">
        <v>1</v>
      </c>
      <c r="D303" s="21" t="s">
        <v>75</v>
      </c>
      <c r="E303" s="21" t="s">
        <v>33</v>
      </c>
      <c r="F303" s="22" t="s">
        <v>34</v>
      </c>
      <c r="G303" s="21">
        <v>1120</v>
      </c>
      <c r="H303" s="21">
        <v>709800000</v>
      </c>
      <c r="I303" s="21">
        <v>0</v>
      </c>
      <c r="J303" s="23" t="s">
        <v>338</v>
      </c>
      <c r="K303" s="24">
        <v>1000000</v>
      </c>
      <c r="L303" s="24">
        <v>1000000</v>
      </c>
      <c r="M303" s="24">
        <v>0</v>
      </c>
      <c r="N303" s="24">
        <f>$L303</f>
        <v>1000000</v>
      </c>
      <c r="O303" s="24">
        <v>245775.35</v>
      </c>
      <c r="P303" s="24">
        <v>0</v>
      </c>
      <c r="Q303" s="24">
        <v>0</v>
      </c>
      <c r="R303" s="24">
        <v>715629</v>
      </c>
      <c r="S303" s="24">
        <v>715629</v>
      </c>
      <c r="T303" s="24">
        <v>38595.65</v>
      </c>
      <c r="U303" s="24">
        <v>38595.65</v>
      </c>
      <c r="V303" s="24">
        <v>0</v>
      </c>
      <c r="W303" s="24">
        <f>$N303-($O303+$P303+$Q303+$R303+$V303)</f>
        <v>38595.650000000023</v>
      </c>
      <c r="X303" s="25">
        <f t="shared" si="71"/>
        <v>0.71562899999999996</v>
      </c>
      <c r="Y303" s="25">
        <f t="shared" si="72"/>
        <v>0.71562899999999996</v>
      </c>
      <c r="Z303" s="25">
        <f t="shared" si="73"/>
        <v>0.24577535</v>
      </c>
      <c r="AA303" s="25">
        <f t="shared" si="74"/>
        <v>0.96140435000000002</v>
      </c>
    </row>
    <row r="304" spans="1:27" ht="16" customHeight="1" outlineLevel="1" x14ac:dyDescent="0.35">
      <c r="A304" s="40"/>
      <c r="B304" s="40"/>
      <c r="C304" s="40"/>
      <c r="D304" s="40" t="s">
        <v>511</v>
      </c>
      <c r="E304" s="40"/>
      <c r="F304" s="41"/>
      <c r="G304" s="40"/>
      <c r="H304" s="40"/>
      <c r="I304" s="40"/>
      <c r="J304" s="42"/>
      <c r="K304" s="43">
        <f t="shared" ref="K304:W304" si="85">SUBTOTAL(9,K301:K303)</f>
        <v>1588934654</v>
      </c>
      <c r="L304" s="43">
        <f t="shared" si="85"/>
        <v>1588406335.73</v>
      </c>
      <c r="M304" s="43">
        <f t="shared" si="85"/>
        <v>0</v>
      </c>
      <c r="N304" s="43">
        <f t="shared" si="85"/>
        <v>1588406335.73</v>
      </c>
      <c r="O304" s="43">
        <f t="shared" si="85"/>
        <v>8013395.3999999994</v>
      </c>
      <c r="P304" s="43">
        <f t="shared" si="85"/>
        <v>340375886.91000003</v>
      </c>
      <c r="Q304" s="43">
        <f t="shared" si="85"/>
        <v>54257079.700000003</v>
      </c>
      <c r="R304" s="43">
        <f t="shared" si="85"/>
        <v>417916858.12</v>
      </c>
      <c r="S304" s="43">
        <f t="shared" si="85"/>
        <v>403880575.81999999</v>
      </c>
      <c r="T304" s="43">
        <f t="shared" si="85"/>
        <v>38595.65</v>
      </c>
      <c r="U304" s="43">
        <f t="shared" si="85"/>
        <v>767843115.60000002</v>
      </c>
      <c r="V304" s="43">
        <f t="shared" si="85"/>
        <v>0</v>
      </c>
      <c r="W304" s="43">
        <f t="shared" si="85"/>
        <v>767843115.60000002</v>
      </c>
      <c r="X304" s="44">
        <f t="shared" si="71"/>
        <v>0.26310450211591085</v>
      </c>
      <c r="Y304" s="44">
        <f t="shared" si="72"/>
        <v>0.26310450211591085</v>
      </c>
      <c r="Z304" s="44">
        <f t="shared" si="73"/>
        <v>0.25349078063514002</v>
      </c>
      <c r="AA304" s="44">
        <f t="shared" si="74"/>
        <v>0.51659528275105093</v>
      </c>
    </row>
    <row r="305" spans="1:27" ht="16" customHeight="1" outlineLevel="2" x14ac:dyDescent="0.35">
      <c r="A305" s="21" t="s">
        <v>189</v>
      </c>
      <c r="B305" s="21" t="s">
        <v>31</v>
      </c>
      <c r="C305" s="21">
        <v>1</v>
      </c>
      <c r="D305" s="21" t="s">
        <v>211</v>
      </c>
      <c r="E305" s="21" t="s">
        <v>33</v>
      </c>
      <c r="F305" s="22" t="s">
        <v>34</v>
      </c>
      <c r="G305" s="21">
        <v>1120</v>
      </c>
      <c r="H305" s="21">
        <v>709800000</v>
      </c>
      <c r="I305" s="21">
        <v>0</v>
      </c>
      <c r="J305" s="23" t="s">
        <v>212</v>
      </c>
      <c r="K305" s="24">
        <v>49535554</v>
      </c>
      <c r="L305" s="24">
        <v>49535554</v>
      </c>
      <c r="M305" s="24">
        <v>340000000</v>
      </c>
      <c r="N305" s="24">
        <f>$L305</f>
        <v>49535554</v>
      </c>
      <c r="O305" s="24">
        <v>0</v>
      </c>
      <c r="P305" s="24">
        <v>20583108.300000001</v>
      </c>
      <c r="Q305" s="24">
        <v>0</v>
      </c>
      <c r="R305" s="24">
        <v>3327947.49</v>
      </c>
      <c r="S305" s="24">
        <v>3327947.49</v>
      </c>
      <c r="T305" s="24">
        <v>25624498.210000001</v>
      </c>
      <c r="U305" s="24">
        <v>25624498.210000001</v>
      </c>
      <c r="V305" s="24">
        <v>0</v>
      </c>
      <c r="W305" s="24">
        <f>$N305-($O305+$P305+$Q305+$R305+$V305)</f>
        <v>25624498.210000001</v>
      </c>
      <c r="X305" s="25">
        <f t="shared" si="71"/>
        <v>6.7183007380920784E-2</v>
      </c>
      <c r="Y305" s="25">
        <f t="shared" si="72"/>
        <v>6.7183007380920784E-2</v>
      </c>
      <c r="Z305" s="25">
        <f t="shared" si="73"/>
        <v>0.41552191583443282</v>
      </c>
      <c r="AA305" s="25">
        <f t="shared" si="74"/>
        <v>0.48270492321535363</v>
      </c>
    </row>
    <row r="306" spans="1:27" ht="16" customHeight="1" outlineLevel="2" x14ac:dyDescent="0.35">
      <c r="A306" s="21" t="s">
        <v>273</v>
      </c>
      <c r="B306" s="21" t="s">
        <v>279</v>
      </c>
      <c r="C306" s="21">
        <v>1</v>
      </c>
      <c r="D306" s="21" t="s">
        <v>211</v>
      </c>
      <c r="E306" s="21" t="s">
        <v>33</v>
      </c>
      <c r="F306" s="22" t="s">
        <v>34</v>
      </c>
      <c r="G306" s="21">
        <v>1120</v>
      </c>
      <c r="H306" s="21">
        <v>709800000</v>
      </c>
      <c r="I306" s="21">
        <v>0</v>
      </c>
      <c r="J306" s="23" t="s">
        <v>287</v>
      </c>
      <c r="K306" s="24">
        <v>7000000</v>
      </c>
      <c r="L306" s="24">
        <v>7000000</v>
      </c>
      <c r="M306" s="24">
        <v>0</v>
      </c>
      <c r="N306" s="24">
        <f>$L306</f>
        <v>7000000</v>
      </c>
      <c r="O306" s="24">
        <v>0</v>
      </c>
      <c r="P306" s="24">
        <v>4575000</v>
      </c>
      <c r="Q306" s="24">
        <v>75000</v>
      </c>
      <c r="R306" s="24">
        <v>678749.25</v>
      </c>
      <c r="S306" s="24">
        <v>678749.25</v>
      </c>
      <c r="T306" s="24">
        <v>1671250.75</v>
      </c>
      <c r="U306" s="24">
        <v>1671250.75</v>
      </c>
      <c r="V306" s="24">
        <v>0</v>
      </c>
      <c r="W306" s="24">
        <f>$N306-($O306+$P306+$Q306+$R306+$V306)</f>
        <v>1671250.75</v>
      </c>
      <c r="X306" s="25">
        <f t="shared" si="71"/>
        <v>9.6964178571428569E-2</v>
      </c>
      <c r="Y306" s="25">
        <f t="shared" si="72"/>
        <v>9.6964178571428569E-2</v>
      </c>
      <c r="Z306" s="25">
        <f t="shared" si="73"/>
        <v>0.66428571428571426</v>
      </c>
      <c r="AA306" s="25">
        <f t="shared" si="74"/>
        <v>0.76124989285714284</v>
      </c>
    </row>
    <row r="307" spans="1:27" ht="16" customHeight="1" outlineLevel="2" x14ac:dyDescent="0.35">
      <c r="A307" s="21" t="s">
        <v>273</v>
      </c>
      <c r="B307" s="21" t="s">
        <v>317</v>
      </c>
      <c r="C307" s="21">
        <v>1</v>
      </c>
      <c r="D307" s="21" t="s">
        <v>211</v>
      </c>
      <c r="E307" s="21" t="s">
        <v>33</v>
      </c>
      <c r="F307" s="22" t="s">
        <v>34</v>
      </c>
      <c r="G307" s="21">
        <v>1120</v>
      </c>
      <c r="H307" s="21">
        <v>709800000</v>
      </c>
      <c r="I307" s="21">
        <v>0</v>
      </c>
      <c r="J307" s="23" t="s">
        <v>319</v>
      </c>
      <c r="K307" s="24">
        <v>601000000</v>
      </c>
      <c r="L307" s="24">
        <v>601000000</v>
      </c>
      <c r="M307" s="24">
        <v>0</v>
      </c>
      <c r="N307" s="24">
        <f>$L307</f>
        <v>601000000</v>
      </c>
      <c r="O307" s="24">
        <v>0</v>
      </c>
      <c r="P307" s="24">
        <v>0</v>
      </c>
      <c r="Q307" s="24">
        <v>0</v>
      </c>
      <c r="R307" s="24">
        <v>39573730</v>
      </c>
      <c r="S307" s="24">
        <v>26237830</v>
      </c>
      <c r="T307" s="24">
        <v>555261169.96000004</v>
      </c>
      <c r="U307" s="24">
        <v>561426270</v>
      </c>
      <c r="V307" s="24">
        <v>0</v>
      </c>
      <c r="W307" s="24">
        <f>$N307-($O307+$P307+$Q307+$R307+$V307)</f>
        <v>561426270</v>
      </c>
      <c r="X307" s="25">
        <f t="shared" si="71"/>
        <v>6.5846472545757068E-2</v>
      </c>
      <c r="Y307" s="25">
        <f t="shared" si="72"/>
        <v>6.5846472545757068E-2</v>
      </c>
      <c r="Z307" s="25">
        <f t="shared" si="73"/>
        <v>0</v>
      </c>
      <c r="AA307" s="25">
        <f t="shared" si="74"/>
        <v>6.5846472545757068E-2</v>
      </c>
    </row>
    <row r="308" spans="1:27" ht="16" customHeight="1" outlineLevel="2" x14ac:dyDescent="0.35">
      <c r="A308" s="21" t="s">
        <v>335</v>
      </c>
      <c r="B308" s="21" t="s">
        <v>31</v>
      </c>
      <c r="C308" s="21">
        <v>1</v>
      </c>
      <c r="D308" s="21" t="s">
        <v>211</v>
      </c>
      <c r="E308" s="21" t="s">
        <v>33</v>
      </c>
      <c r="F308" s="22" t="s">
        <v>34</v>
      </c>
      <c r="G308" s="21">
        <v>1120</v>
      </c>
      <c r="H308" s="21">
        <v>709800000</v>
      </c>
      <c r="I308" s="21">
        <v>0</v>
      </c>
      <c r="J308" s="23" t="s">
        <v>336</v>
      </c>
      <c r="K308" s="24">
        <v>640950512</v>
      </c>
      <c r="L308" s="24">
        <v>640950512</v>
      </c>
      <c r="M308" s="24">
        <v>0</v>
      </c>
      <c r="N308" s="24">
        <f>$L308</f>
        <v>640950512</v>
      </c>
      <c r="O308" s="24">
        <v>321160000</v>
      </c>
      <c r="P308" s="24">
        <v>5004629.75</v>
      </c>
      <c r="Q308" s="24">
        <v>774875.02</v>
      </c>
      <c r="R308" s="24">
        <v>11832072.6</v>
      </c>
      <c r="S308" s="24">
        <v>11832072.6</v>
      </c>
      <c r="T308" s="24">
        <v>202178934.63</v>
      </c>
      <c r="U308" s="24">
        <v>302178934.63</v>
      </c>
      <c r="V308" s="24">
        <v>0</v>
      </c>
      <c r="W308" s="24">
        <f>$N308-($O308+$P308+$Q308+$R308+$V308)</f>
        <v>302178934.63</v>
      </c>
      <c r="X308" s="25">
        <f t="shared" si="71"/>
        <v>1.8460196814695733E-2</v>
      </c>
      <c r="Y308" s="25">
        <f t="shared" si="72"/>
        <v>1.8460196814695733E-2</v>
      </c>
      <c r="Z308" s="25">
        <f t="shared" si="73"/>
        <v>0.51008541010417352</v>
      </c>
      <c r="AA308" s="25">
        <f t="shared" si="74"/>
        <v>0.5285456069188692</v>
      </c>
    </row>
    <row r="309" spans="1:27" ht="16" customHeight="1" outlineLevel="2" x14ac:dyDescent="0.35">
      <c r="A309" s="21" t="s">
        <v>337</v>
      </c>
      <c r="B309" s="21" t="s">
        <v>31</v>
      </c>
      <c r="C309" s="21">
        <v>1</v>
      </c>
      <c r="D309" s="21" t="s">
        <v>211</v>
      </c>
      <c r="E309" s="21" t="s">
        <v>33</v>
      </c>
      <c r="F309" s="22" t="s">
        <v>34</v>
      </c>
      <c r="G309" s="21">
        <v>1120</v>
      </c>
      <c r="H309" s="21">
        <v>709800000</v>
      </c>
      <c r="I309" s="21">
        <v>0</v>
      </c>
      <c r="J309" s="23" t="s">
        <v>339</v>
      </c>
      <c r="K309" s="24">
        <v>2000000</v>
      </c>
      <c r="L309" s="24">
        <v>2000000</v>
      </c>
      <c r="M309" s="24">
        <v>0</v>
      </c>
      <c r="N309" s="24">
        <f>$L309</f>
        <v>2000000</v>
      </c>
      <c r="O309" s="24">
        <v>0</v>
      </c>
      <c r="P309" s="24">
        <v>153324</v>
      </c>
      <c r="Q309" s="24">
        <v>0</v>
      </c>
      <c r="R309" s="24">
        <v>0</v>
      </c>
      <c r="S309" s="24">
        <v>0</v>
      </c>
      <c r="T309" s="24">
        <v>346676</v>
      </c>
      <c r="U309" s="24">
        <v>1846676</v>
      </c>
      <c r="V309" s="24">
        <v>0</v>
      </c>
      <c r="W309" s="24">
        <f>$N309-($O309+$P309+$Q309+$R309+$V309)</f>
        <v>1846676</v>
      </c>
      <c r="X309" s="25">
        <f t="shared" si="71"/>
        <v>0</v>
      </c>
      <c r="Y309" s="25">
        <f t="shared" si="72"/>
        <v>0</v>
      </c>
      <c r="Z309" s="25">
        <f t="shared" si="73"/>
        <v>7.6661999999999994E-2</v>
      </c>
      <c r="AA309" s="25">
        <f t="shared" si="74"/>
        <v>7.6661999999999994E-2</v>
      </c>
    </row>
    <row r="310" spans="1:27" ht="16" customHeight="1" outlineLevel="1" x14ac:dyDescent="0.35">
      <c r="A310" s="40"/>
      <c r="B310" s="40"/>
      <c r="C310" s="40"/>
      <c r="D310" s="40" t="s">
        <v>512</v>
      </c>
      <c r="E310" s="40"/>
      <c r="F310" s="41"/>
      <c r="G310" s="40"/>
      <c r="H310" s="40"/>
      <c r="I310" s="40"/>
      <c r="J310" s="42"/>
      <c r="K310" s="43">
        <f t="shared" ref="K310:W310" si="86">SUBTOTAL(9,K305:K309)</f>
        <v>1300486066</v>
      </c>
      <c r="L310" s="43">
        <f t="shared" si="86"/>
        <v>1300486066</v>
      </c>
      <c r="M310" s="43">
        <f t="shared" si="86"/>
        <v>340000000</v>
      </c>
      <c r="N310" s="43">
        <f t="shared" si="86"/>
        <v>1300486066</v>
      </c>
      <c r="O310" s="43">
        <f t="shared" si="86"/>
        <v>321160000</v>
      </c>
      <c r="P310" s="43">
        <f t="shared" si="86"/>
        <v>30316062.050000001</v>
      </c>
      <c r="Q310" s="43">
        <f t="shared" si="86"/>
        <v>849875.02</v>
      </c>
      <c r="R310" s="43">
        <f t="shared" si="86"/>
        <v>55412499.340000004</v>
      </c>
      <c r="S310" s="43">
        <f t="shared" si="86"/>
        <v>42076599.340000004</v>
      </c>
      <c r="T310" s="43">
        <f t="shared" si="86"/>
        <v>785082529.55000007</v>
      </c>
      <c r="U310" s="43">
        <f t="shared" si="86"/>
        <v>892747629.59000003</v>
      </c>
      <c r="V310" s="43">
        <f t="shared" si="86"/>
        <v>0</v>
      </c>
      <c r="W310" s="43">
        <f t="shared" si="86"/>
        <v>892747629.59000003</v>
      </c>
      <c r="X310" s="44">
        <f t="shared" si="71"/>
        <v>4.2609068092852601E-2</v>
      </c>
      <c r="Y310" s="44">
        <f t="shared" si="72"/>
        <v>4.2609068092852601E-2</v>
      </c>
      <c r="Z310" s="44">
        <f t="shared" si="73"/>
        <v>0.27091865594044739</v>
      </c>
      <c r="AA310" s="44">
        <f t="shared" si="74"/>
        <v>0.31352772403329998</v>
      </c>
    </row>
    <row r="311" spans="1:27" ht="16" customHeight="1" outlineLevel="2" x14ac:dyDescent="0.35">
      <c r="A311" s="21" t="s">
        <v>30</v>
      </c>
      <c r="B311" s="21" t="s">
        <v>31</v>
      </c>
      <c r="C311" s="21">
        <v>1</v>
      </c>
      <c r="D311" s="21" t="s">
        <v>77</v>
      </c>
      <c r="E311" s="21" t="s">
        <v>33</v>
      </c>
      <c r="F311" s="22" t="s">
        <v>34</v>
      </c>
      <c r="G311" s="21">
        <v>1120</v>
      </c>
      <c r="H311" s="21">
        <v>709800000</v>
      </c>
      <c r="I311" s="21">
        <v>0</v>
      </c>
      <c r="J311" s="23" t="s">
        <v>78</v>
      </c>
      <c r="K311" s="24">
        <v>3820460</v>
      </c>
      <c r="L311" s="24">
        <v>3820460</v>
      </c>
      <c r="M311" s="24">
        <v>0</v>
      </c>
      <c r="N311" s="24">
        <f t="shared" ref="N311:N320" si="87">$L311</f>
        <v>3820460</v>
      </c>
      <c r="O311" s="24">
        <v>0</v>
      </c>
      <c r="P311" s="24">
        <v>1880985</v>
      </c>
      <c r="Q311" s="24">
        <v>0</v>
      </c>
      <c r="R311" s="24">
        <v>29245</v>
      </c>
      <c r="S311" s="24">
        <v>29245</v>
      </c>
      <c r="T311" s="24">
        <v>0</v>
      </c>
      <c r="U311" s="24">
        <v>1910230</v>
      </c>
      <c r="V311" s="24">
        <v>0</v>
      </c>
      <c r="W311" s="24">
        <f t="shared" ref="W311:W320" si="88">$N311-($O311+$P311+$Q311+$R311+$V311)</f>
        <v>1910230</v>
      </c>
      <c r="X311" s="25">
        <f t="shared" si="71"/>
        <v>7.6548373756039848E-3</v>
      </c>
      <c r="Y311" s="25">
        <f t="shared" si="72"/>
        <v>7.6548373756039848E-3</v>
      </c>
      <c r="Z311" s="25">
        <f t="shared" si="73"/>
        <v>0.49234516262439604</v>
      </c>
      <c r="AA311" s="25">
        <f t="shared" si="74"/>
        <v>0.5</v>
      </c>
    </row>
    <row r="312" spans="1:27" ht="16" customHeight="1" outlineLevel="2" x14ac:dyDescent="0.35">
      <c r="A312" s="21" t="s">
        <v>189</v>
      </c>
      <c r="B312" s="21" t="s">
        <v>31</v>
      </c>
      <c r="C312" s="21">
        <v>1</v>
      </c>
      <c r="D312" s="21" t="s">
        <v>77</v>
      </c>
      <c r="E312" s="21" t="s">
        <v>33</v>
      </c>
      <c r="F312" s="22" t="s">
        <v>34</v>
      </c>
      <c r="G312" s="21">
        <v>1120</v>
      </c>
      <c r="H312" s="21">
        <v>709800000</v>
      </c>
      <c r="I312" s="21">
        <v>0</v>
      </c>
      <c r="J312" s="23" t="s">
        <v>78</v>
      </c>
      <c r="K312" s="24">
        <v>7010350</v>
      </c>
      <c r="L312" s="24">
        <v>7010350</v>
      </c>
      <c r="M312" s="24">
        <v>67199200</v>
      </c>
      <c r="N312" s="24">
        <f t="shared" si="87"/>
        <v>7010350</v>
      </c>
      <c r="O312" s="24">
        <v>0</v>
      </c>
      <c r="P312" s="24">
        <v>2383749</v>
      </c>
      <c r="Q312" s="24">
        <v>0</v>
      </c>
      <c r="R312" s="24">
        <v>3594735.07</v>
      </c>
      <c r="S312" s="24">
        <v>3594735.07</v>
      </c>
      <c r="T312" s="24">
        <v>330830.93</v>
      </c>
      <c r="U312" s="24">
        <v>1031865.93</v>
      </c>
      <c r="V312" s="24">
        <v>0</v>
      </c>
      <c r="W312" s="24">
        <f t="shared" si="88"/>
        <v>1031865.9299999997</v>
      </c>
      <c r="X312" s="25">
        <f t="shared" si="71"/>
        <v>0.51277540636344832</v>
      </c>
      <c r="Y312" s="25">
        <f t="shared" si="72"/>
        <v>0.51277540636344832</v>
      </c>
      <c r="Z312" s="25">
        <f t="shared" si="73"/>
        <v>0.34003280863294988</v>
      </c>
      <c r="AA312" s="25">
        <f t="shared" si="74"/>
        <v>0.85280821499639825</v>
      </c>
    </row>
    <row r="313" spans="1:27" ht="16" customHeight="1" outlineLevel="2" x14ac:dyDescent="0.35">
      <c r="A313" s="21" t="s">
        <v>273</v>
      </c>
      <c r="B313" s="21" t="s">
        <v>279</v>
      </c>
      <c r="C313" s="21">
        <v>1</v>
      </c>
      <c r="D313" s="21" t="s">
        <v>77</v>
      </c>
      <c r="E313" s="21" t="s">
        <v>33</v>
      </c>
      <c r="F313" s="22" t="s">
        <v>34</v>
      </c>
      <c r="G313" s="21">
        <v>1120</v>
      </c>
      <c r="H313" s="21">
        <v>709800000</v>
      </c>
      <c r="I313" s="21">
        <v>0</v>
      </c>
      <c r="J313" s="23" t="s">
        <v>78</v>
      </c>
      <c r="K313" s="24">
        <v>11767300</v>
      </c>
      <c r="L313" s="24">
        <v>11767300</v>
      </c>
      <c r="M313" s="24">
        <v>0</v>
      </c>
      <c r="N313" s="24">
        <f t="shared" si="87"/>
        <v>11767300</v>
      </c>
      <c r="O313" s="24">
        <v>0</v>
      </c>
      <c r="P313" s="24">
        <v>5399639</v>
      </c>
      <c r="Q313" s="24">
        <v>0</v>
      </c>
      <c r="R313" s="24">
        <v>413621</v>
      </c>
      <c r="S313" s="24">
        <v>389336</v>
      </c>
      <c r="T313" s="24">
        <v>70390</v>
      </c>
      <c r="U313" s="24">
        <v>5954040</v>
      </c>
      <c r="V313" s="24">
        <v>0</v>
      </c>
      <c r="W313" s="24">
        <f t="shared" si="88"/>
        <v>5954040</v>
      </c>
      <c r="X313" s="25">
        <f t="shared" si="71"/>
        <v>3.5150034417410964E-2</v>
      </c>
      <c r="Y313" s="25">
        <f t="shared" si="72"/>
        <v>3.5150034417410964E-2</v>
      </c>
      <c r="Z313" s="25">
        <f t="shared" si="73"/>
        <v>0.45886813457632591</v>
      </c>
      <c r="AA313" s="25">
        <f t="shared" si="74"/>
        <v>0.49401816899373685</v>
      </c>
    </row>
    <row r="314" spans="1:27" ht="16" customHeight="1" outlineLevel="2" x14ac:dyDescent="0.35">
      <c r="A314" s="21" t="s">
        <v>273</v>
      </c>
      <c r="B314" s="21" t="s">
        <v>317</v>
      </c>
      <c r="C314" s="21">
        <v>1</v>
      </c>
      <c r="D314" s="21" t="s">
        <v>77</v>
      </c>
      <c r="E314" s="21" t="s">
        <v>33</v>
      </c>
      <c r="F314" s="22" t="s">
        <v>34</v>
      </c>
      <c r="G314" s="21">
        <v>1120</v>
      </c>
      <c r="H314" s="21">
        <v>709800000</v>
      </c>
      <c r="I314" s="21">
        <v>0</v>
      </c>
      <c r="J314" s="23" t="s">
        <v>78</v>
      </c>
      <c r="K314" s="24">
        <v>568690</v>
      </c>
      <c r="L314" s="24">
        <v>568690</v>
      </c>
      <c r="M314" s="24">
        <v>0</v>
      </c>
      <c r="N314" s="24">
        <f t="shared" si="87"/>
        <v>568690</v>
      </c>
      <c r="O314" s="24">
        <v>0</v>
      </c>
      <c r="P314" s="24">
        <v>0</v>
      </c>
      <c r="Q314" s="24">
        <v>0</v>
      </c>
      <c r="R314" s="24">
        <v>38951</v>
      </c>
      <c r="S314" s="24">
        <v>38951</v>
      </c>
      <c r="T314" s="24">
        <v>245395</v>
      </c>
      <c r="U314" s="24">
        <v>529739</v>
      </c>
      <c r="V314" s="24">
        <v>0</v>
      </c>
      <c r="W314" s="24">
        <f t="shared" si="88"/>
        <v>529739</v>
      </c>
      <c r="X314" s="25">
        <f t="shared" si="71"/>
        <v>6.8492500307724774E-2</v>
      </c>
      <c r="Y314" s="25">
        <f t="shared" si="72"/>
        <v>6.8492500307724774E-2</v>
      </c>
      <c r="Z314" s="25">
        <f t="shared" si="73"/>
        <v>0</v>
      </c>
      <c r="AA314" s="25">
        <f t="shared" si="74"/>
        <v>6.8492500307724774E-2</v>
      </c>
    </row>
    <row r="315" spans="1:27" ht="16" customHeight="1" outlineLevel="2" x14ac:dyDescent="0.35">
      <c r="A315" s="21" t="s">
        <v>323</v>
      </c>
      <c r="B315" s="21" t="s">
        <v>31</v>
      </c>
      <c r="C315" s="21">
        <v>1</v>
      </c>
      <c r="D315" s="21" t="s">
        <v>77</v>
      </c>
      <c r="E315" s="21" t="s">
        <v>33</v>
      </c>
      <c r="F315" s="22" t="s">
        <v>34</v>
      </c>
      <c r="G315" s="21">
        <v>1120</v>
      </c>
      <c r="H315" s="21">
        <v>709800000</v>
      </c>
      <c r="I315" s="21">
        <v>0</v>
      </c>
      <c r="J315" s="23" t="s">
        <v>78</v>
      </c>
      <c r="K315" s="24">
        <v>1074330</v>
      </c>
      <c r="L315" s="24">
        <v>1074330</v>
      </c>
      <c r="M315" s="24">
        <v>0</v>
      </c>
      <c r="N315" s="24">
        <f t="shared" si="87"/>
        <v>1074330</v>
      </c>
      <c r="O315" s="24">
        <v>0</v>
      </c>
      <c r="P315" s="24">
        <v>253416</v>
      </c>
      <c r="Q315" s="24">
        <v>0</v>
      </c>
      <c r="R315" s="24">
        <v>15170</v>
      </c>
      <c r="S315" s="24">
        <v>15170</v>
      </c>
      <c r="T315" s="24">
        <v>0</v>
      </c>
      <c r="U315" s="24">
        <v>805744</v>
      </c>
      <c r="V315" s="24">
        <v>0</v>
      </c>
      <c r="W315" s="24">
        <f t="shared" si="88"/>
        <v>805744</v>
      </c>
      <c r="X315" s="25">
        <f t="shared" si="71"/>
        <v>1.4120428546163655E-2</v>
      </c>
      <c r="Y315" s="25">
        <f t="shared" si="72"/>
        <v>1.4120428546163655E-2</v>
      </c>
      <c r="Z315" s="25">
        <f t="shared" si="73"/>
        <v>0.23588282929826032</v>
      </c>
      <c r="AA315" s="25">
        <f t="shared" si="74"/>
        <v>0.25000325784442395</v>
      </c>
    </row>
    <row r="316" spans="1:27" ht="16" customHeight="1" outlineLevel="2" x14ac:dyDescent="0.35">
      <c r="A316" s="21" t="s">
        <v>330</v>
      </c>
      <c r="B316" s="21" t="s">
        <v>31</v>
      </c>
      <c r="C316" s="21">
        <v>1</v>
      </c>
      <c r="D316" s="21" t="s">
        <v>77</v>
      </c>
      <c r="E316" s="21" t="s">
        <v>33</v>
      </c>
      <c r="F316" s="22" t="s">
        <v>34</v>
      </c>
      <c r="G316" s="21">
        <v>1120</v>
      </c>
      <c r="H316" s="21">
        <v>709800000</v>
      </c>
      <c r="I316" s="21">
        <v>0</v>
      </c>
      <c r="J316" s="23" t="s">
        <v>78</v>
      </c>
      <c r="K316" s="24">
        <v>4864920</v>
      </c>
      <c r="L316" s="24">
        <v>4864920</v>
      </c>
      <c r="M316" s="24">
        <v>0</v>
      </c>
      <c r="N316" s="24">
        <f t="shared" si="87"/>
        <v>4864920</v>
      </c>
      <c r="O316" s="24">
        <v>0</v>
      </c>
      <c r="P316" s="24">
        <v>1440830</v>
      </c>
      <c r="Q316" s="24">
        <v>0</v>
      </c>
      <c r="R316" s="24">
        <v>751970</v>
      </c>
      <c r="S316" s="24">
        <v>751970</v>
      </c>
      <c r="T316" s="24">
        <v>239660</v>
      </c>
      <c r="U316" s="24">
        <v>2672120</v>
      </c>
      <c r="V316" s="24">
        <v>0</v>
      </c>
      <c r="W316" s="24">
        <f t="shared" si="88"/>
        <v>2672120</v>
      </c>
      <c r="X316" s="25">
        <f t="shared" si="71"/>
        <v>0.15456985931937217</v>
      </c>
      <c r="Y316" s="25">
        <f t="shared" si="72"/>
        <v>0.15456985931937217</v>
      </c>
      <c r="Z316" s="25">
        <f t="shared" si="73"/>
        <v>0.29616725454889287</v>
      </c>
      <c r="AA316" s="25">
        <f t="shared" si="74"/>
        <v>0.45073711386826504</v>
      </c>
    </row>
    <row r="317" spans="1:27" ht="16" customHeight="1" outlineLevel="2" x14ac:dyDescent="0.35">
      <c r="A317" s="21" t="s">
        <v>335</v>
      </c>
      <c r="B317" s="21" t="s">
        <v>31</v>
      </c>
      <c r="C317" s="21">
        <v>1</v>
      </c>
      <c r="D317" s="21" t="s">
        <v>77</v>
      </c>
      <c r="E317" s="21" t="s">
        <v>33</v>
      </c>
      <c r="F317" s="22" t="s">
        <v>34</v>
      </c>
      <c r="G317" s="21">
        <v>1120</v>
      </c>
      <c r="H317" s="21">
        <v>709800000</v>
      </c>
      <c r="I317" s="21">
        <v>0</v>
      </c>
      <c r="J317" s="23" t="s">
        <v>78</v>
      </c>
      <c r="K317" s="24">
        <v>2003000</v>
      </c>
      <c r="L317" s="24">
        <v>2003000</v>
      </c>
      <c r="M317" s="24">
        <v>0</v>
      </c>
      <c r="N317" s="24">
        <f t="shared" si="87"/>
        <v>2003000</v>
      </c>
      <c r="O317" s="24">
        <v>0</v>
      </c>
      <c r="P317" s="24">
        <v>1226785</v>
      </c>
      <c r="Q317" s="24">
        <v>0</v>
      </c>
      <c r="R317" s="24">
        <v>251715</v>
      </c>
      <c r="S317" s="24">
        <v>251715</v>
      </c>
      <c r="T317" s="24">
        <v>24500</v>
      </c>
      <c r="U317" s="24">
        <v>524500</v>
      </c>
      <c r="V317" s="24">
        <v>0</v>
      </c>
      <c r="W317" s="24">
        <f t="shared" si="88"/>
        <v>524500</v>
      </c>
      <c r="X317" s="25">
        <f t="shared" si="71"/>
        <v>0.12566899650524213</v>
      </c>
      <c r="Y317" s="25">
        <f t="shared" si="72"/>
        <v>0.12566899650524213</v>
      </c>
      <c r="Z317" s="25">
        <f t="shared" si="73"/>
        <v>0.61247378931602592</v>
      </c>
      <c r="AA317" s="25">
        <f t="shared" si="74"/>
        <v>0.73814278582126802</v>
      </c>
    </row>
    <row r="318" spans="1:27" ht="16" customHeight="1" outlineLevel="2" x14ac:dyDescent="0.35">
      <c r="A318" s="21" t="s">
        <v>337</v>
      </c>
      <c r="B318" s="21" t="s">
        <v>31</v>
      </c>
      <c r="C318" s="21">
        <v>1</v>
      </c>
      <c r="D318" s="21" t="s">
        <v>77</v>
      </c>
      <c r="E318" s="21" t="s">
        <v>33</v>
      </c>
      <c r="F318" s="22" t="s">
        <v>34</v>
      </c>
      <c r="G318" s="21">
        <v>1120</v>
      </c>
      <c r="H318" s="21">
        <v>709800000</v>
      </c>
      <c r="I318" s="21">
        <v>0</v>
      </c>
      <c r="J318" s="23" t="s">
        <v>78</v>
      </c>
      <c r="K318" s="24">
        <v>17687990</v>
      </c>
      <c r="L318" s="24">
        <v>17687990</v>
      </c>
      <c r="M318" s="24">
        <v>0</v>
      </c>
      <c r="N318" s="24">
        <f t="shared" si="87"/>
        <v>17687990</v>
      </c>
      <c r="O318" s="24">
        <v>0</v>
      </c>
      <c r="P318" s="24">
        <v>3516914</v>
      </c>
      <c r="Q318" s="24">
        <v>0</v>
      </c>
      <c r="R318" s="24">
        <v>2239344</v>
      </c>
      <c r="S318" s="24">
        <v>2047054</v>
      </c>
      <c r="T318" s="24">
        <v>3087742</v>
      </c>
      <c r="U318" s="24">
        <v>11931732</v>
      </c>
      <c r="V318" s="24">
        <v>0</v>
      </c>
      <c r="W318" s="24">
        <f t="shared" si="88"/>
        <v>11931732</v>
      </c>
      <c r="X318" s="25">
        <f t="shared" si="71"/>
        <v>0.12660251390915531</v>
      </c>
      <c r="Y318" s="25">
        <f t="shared" si="72"/>
        <v>0.12660251390915531</v>
      </c>
      <c r="Z318" s="25">
        <f t="shared" si="73"/>
        <v>0.19883061896801163</v>
      </c>
      <c r="AA318" s="25">
        <f t="shared" si="74"/>
        <v>0.32543313287716691</v>
      </c>
    </row>
    <row r="319" spans="1:27" ht="16" customHeight="1" outlineLevel="2" x14ac:dyDescent="0.35">
      <c r="A319" s="21" t="s">
        <v>346</v>
      </c>
      <c r="B319" s="21" t="s">
        <v>31</v>
      </c>
      <c r="C319" s="21">
        <v>1</v>
      </c>
      <c r="D319" s="21" t="s">
        <v>77</v>
      </c>
      <c r="E319" s="21" t="s">
        <v>33</v>
      </c>
      <c r="F319" s="22" t="s">
        <v>34</v>
      </c>
      <c r="G319" s="21">
        <v>1120</v>
      </c>
      <c r="H319" s="21">
        <v>709600000</v>
      </c>
      <c r="I319" s="21">
        <v>0</v>
      </c>
      <c r="J319" s="23" t="s">
        <v>78</v>
      </c>
      <c r="K319" s="24">
        <v>2011996716</v>
      </c>
      <c r="L319" s="24">
        <v>2011971324.6300001</v>
      </c>
      <c r="M319" s="24">
        <v>-284441216</v>
      </c>
      <c r="N319" s="24">
        <f t="shared" si="87"/>
        <v>2011971324.6300001</v>
      </c>
      <c r="O319" s="24">
        <v>1167205500</v>
      </c>
      <c r="P319" s="24">
        <v>229291160.03</v>
      </c>
      <c r="Q319" s="24">
        <v>7769996.2000000002</v>
      </c>
      <c r="R319" s="24">
        <v>11177962.75</v>
      </c>
      <c r="S319" s="24">
        <v>11177962.75</v>
      </c>
      <c r="T319" s="24">
        <v>305326705.64999998</v>
      </c>
      <c r="U319" s="24">
        <v>596526705.64999998</v>
      </c>
      <c r="V319" s="24">
        <v>0</v>
      </c>
      <c r="W319" s="24">
        <f t="shared" si="88"/>
        <v>596526705.6500001</v>
      </c>
      <c r="X319" s="25">
        <f t="shared" si="71"/>
        <v>5.5557266712315681E-3</v>
      </c>
      <c r="Y319" s="25">
        <f t="shared" si="72"/>
        <v>5.5557266712315681E-3</v>
      </c>
      <c r="Z319" s="25">
        <f t="shared" si="73"/>
        <v>0.69795560157312053</v>
      </c>
      <c r="AA319" s="25">
        <f t="shared" si="74"/>
        <v>0.70351132824435214</v>
      </c>
    </row>
    <row r="320" spans="1:27" ht="16" customHeight="1" outlineLevel="2" x14ac:dyDescent="0.35">
      <c r="A320" s="21" t="s">
        <v>374</v>
      </c>
      <c r="B320" s="21" t="s">
        <v>441</v>
      </c>
      <c r="C320" s="21">
        <v>1</v>
      </c>
      <c r="D320" s="21" t="s">
        <v>77</v>
      </c>
      <c r="E320" s="21" t="s">
        <v>33</v>
      </c>
      <c r="F320" s="22" t="s">
        <v>34</v>
      </c>
      <c r="G320" s="21">
        <v>1120</v>
      </c>
      <c r="H320" s="21">
        <v>709500000</v>
      </c>
      <c r="I320" s="21">
        <v>0</v>
      </c>
      <c r="J320" s="23" t="s">
        <v>78</v>
      </c>
      <c r="K320" s="24">
        <v>15349589</v>
      </c>
      <c r="L320" s="24">
        <v>15349589</v>
      </c>
      <c r="M320" s="24">
        <v>0</v>
      </c>
      <c r="N320" s="24">
        <f t="shared" si="87"/>
        <v>15349589</v>
      </c>
      <c r="O320" s="24">
        <v>72740</v>
      </c>
      <c r="P320" s="24">
        <v>5452399.4699999997</v>
      </c>
      <c r="Q320" s="24">
        <v>0</v>
      </c>
      <c r="R320" s="24">
        <v>1574497.53</v>
      </c>
      <c r="S320" s="24">
        <v>1569287.53</v>
      </c>
      <c r="T320" s="24">
        <v>597842</v>
      </c>
      <c r="U320" s="24">
        <v>8249952</v>
      </c>
      <c r="V320" s="24">
        <v>0</v>
      </c>
      <c r="W320" s="24">
        <f t="shared" si="88"/>
        <v>8249952</v>
      </c>
      <c r="X320" s="25">
        <f t="shared" si="71"/>
        <v>0.10257587548435336</v>
      </c>
      <c r="Y320" s="25">
        <f t="shared" si="72"/>
        <v>0.10257587548435336</v>
      </c>
      <c r="Z320" s="25">
        <f t="shared" si="73"/>
        <v>0.35995357725864841</v>
      </c>
      <c r="AA320" s="25">
        <f t="shared" si="74"/>
        <v>0.46252945274300178</v>
      </c>
    </row>
    <row r="321" spans="1:27" ht="16" customHeight="1" outlineLevel="1" x14ac:dyDescent="0.35">
      <c r="A321" s="40"/>
      <c r="B321" s="40"/>
      <c r="C321" s="40"/>
      <c r="D321" s="40" t="s">
        <v>513</v>
      </c>
      <c r="E321" s="40"/>
      <c r="F321" s="41"/>
      <c r="G321" s="40"/>
      <c r="H321" s="40"/>
      <c r="I321" s="40"/>
      <c r="J321" s="42"/>
      <c r="K321" s="43">
        <f t="shared" ref="K321:W321" si="89">SUBTOTAL(9,K311:K320)</f>
        <v>2076143345</v>
      </c>
      <c r="L321" s="43">
        <f t="shared" si="89"/>
        <v>2076117953.6300001</v>
      </c>
      <c r="M321" s="43">
        <f t="shared" si="89"/>
        <v>-217242016</v>
      </c>
      <c r="N321" s="43">
        <f t="shared" si="89"/>
        <v>2076117953.6300001</v>
      </c>
      <c r="O321" s="43">
        <f t="shared" si="89"/>
        <v>1167278240</v>
      </c>
      <c r="P321" s="43">
        <f t="shared" si="89"/>
        <v>250845877.5</v>
      </c>
      <c r="Q321" s="43">
        <f t="shared" si="89"/>
        <v>7769996.2000000002</v>
      </c>
      <c r="R321" s="43">
        <f t="shared" si="89"/>
        <v>20087211.350000001</v>
      </c>
      <c r="S321" s="43">
        <f t="shared" si="89"/>
        <v>19865426.350000001</v>
      </c>
      <c r="T321" s="43">
        <f t="shared" si="89"/>
        <v>309923065.57999998</v>
      </c>
      <c r="U321" s="43">
        <f t="shared" si="89"/>
        <v>630136628.57999992</v>
      </c>
      <c r="V321" s="43">
        <f t="shared" si="89"/>
        <v>0</v>
      </c>
      <c r="W321" s="43">
        <f t="shared" si="89"/>
        <v>630136628.58000004</v>
      </c>
      <c r="X321" s="44">
        <f t="shared" si="71"/>
        <v>9.6753709561050727E-3</v>
      </c>
      <c r="Y321" s="44">
        <f t="shared" si="72"/>
        <v>9.6753709561050727E-3</v>
      </c>
      <c r="Z321" s="44">
        <f t="shared" si="73"/>
        <v>0.68680785270744726</v>
      </c>
      <c r="AA321" s="44">
        <f t="shared" si="74"/>
        <v>0.69648322366355231</v>
      </c>
    </row>
    <row r="322" spans="1:27" ht="16" customHeight="1" outlineLevel="2" x14ac:dyDescent="0.35">
      <c r="A322" s="21" t="s">
        <v>30</v>
      </c>
      <c r="B322" s="21" t="s">
        <v>31</v>
      </c>
      <c r="C322" s="21">
        <v>1</v>
      </c>
      <c r="D322" s="21" t="s">
        <v>79</v>
      </c>
      <c r="E322" s="21" t="s">
        <v>33</v>
      </c>
      <c r="F322" s="22" t="s">
        <v>34</v>
      </c>
      <c r="G322" s="21">
        <v>1120</v>
      </c>
      <c r="H322" s="21">
        <v>709800000</v>
      </c>
      <c r="I322" s="21">
        <v>0</v>
      </c>
      <c r="J322" s="23" t="s">
        <v>80</v>
      </c>
      <c r="K322" s="24">
        <v>137380700</v>
      </c>
      <c r="L322" s="24">
        <v>137380700</v>
      </c>
      <c r="M322" s="24">
        <v>0</v>
      </c>
      <c r="N322" s="24">
        <f t="shared" ref="N322:N332" si="90">$L322</f>
        <v>137380700</v>
      </c>
      <c r="O322" s="24">
        <v>324000</v>
      </c>
      <c r="P322" s="24">
        <v>75898034</v>
      </c>
      <c r="Q322" s="24">
        <v>0</v>
      </c>
      <c r="R322" s="24">
        <v>10551100</v>
      </c>
      <c r="S322" s="24">
        <v>10446800</v>
      </c>
      <c r="T322" s="24">
        <v>0</v>
      </c>
      <c r="U322" s="24">
        <v>50607566</v>
      </c>
      <c r="V322" s="24">
        <v>0</v>
      </c>
      <c r="W322" s="24">
        <f t="shared" ref="W322:W332" si="91">$N322-($O322+$P322+$Q322+$R322+$V322)</f>
        <v>50607566</v>
      </c>
      <c r="X322" s="25">
        <f t="shared" si="71"/>
        <v>7.6801908856193049E-2</v>
      </c>
      <c r="Y322" s="25">
        <f t="shared" si="72"/>
        <v>7.6801908856193049E-2</v>
      </c>
      <c r="Z322" s="25">
        <f t="shared" si="73"/>
        <v>0.55482345045555892</v>
      </c>
      <c r="AA322" s="25">
        <f t="shared" si="74"/>
        <v>0.63162535931175201</v>
      </c>
    </row>
    <row r="323" spans="1:27" ht="16" customHeight="1" outlineLevel="2" x14ac:dyDescent="0.35">
      <c r="A323" s="21" t="s">
        <v>189</v>
      </c>
      <c r="B323" s="21" t="s">
        <v>31</v>
      </c>
      <c r="C323" s="21">
        <v>1</v>
      </c>
      <c r="D323" s="21" t="s">
        <v>79</v>
      </c>
      <c r="E323" s="21" t="s">
        <v>33</v>
      </c>
      <c r="F323" s="22" t="s">
        <v>34</v>
      </c>
      <c r="G323" s="21">
        <v>1120</v>
      </c>
      <c r="H323" s="21">
        <v>709800000</v>
      </c>
      <c r="I323" s="21">
        <v>0</v>
      </c>
      <c r="J323" s="23" t="s">
        <v>80</v>
      </c>
      <c r="K323" s="24">
        <v>121056400</v>
      </c>
      <c r="L323" s="24">
        <v>141056400</v>
      </c>
      <c r="M323" s="24">
        <v>0</v>
      </c>
      <c r="N323" s="24">
        <f t="shared" si="90"/>
        <v>141056400</v>
      </c>
      <c r="O323" s="24">
        <v>2437600</v>
      </c>
      <c r="P323" s="24">
        <v>45004086</v>
      </c>
      <c r="Q323" s="24">
        <v>0</v>
      </c>
      <c r="R323" s="24">
        <v>37802846</v>
      </c>
      <c r="S323" s="24">
        <v>37580546</v>
      </c>
      <c r="T323" s="24">
        <v>2785400</v>
      </c>
      <c r="U323" s="24">
        <v>55811868</v>
      </c>
      <c r="V323" s="24">
        <v>0</v>
      </c>
      <c r="W323" s="24">
        <f t="shared" si="91"/>
        <v>55811868</v>
      </c>
      <c r="X323" s="25">
        <f t="shared" si="71"/>
        <v>0.26799809154352444</v>
      </c>
      <c r="Y323" s="25">
        <f t="shared" si="72"/>
        <v>0.26799809154352444</v>
      </c>
      <c r="Z323" s="25">
        <f t="shared" si="73"/>
        <v>0.33633132562577805</v>
      </c>
      <c r="AA323" s="25">
        <f t="shared" si="74"/>
        <v>0.60432941716930255</v>
      </c>
    </row>
    <row r="324" spans="1:27" ht="16" customHeight="1" outlineLevel="2" x14ac:dyDescent="0.35">
      <c r="A324" s="21" t="s">
        <v>273</v>
      </c>
      <c r="B324" s="21" t="s">
        <v>274</v>
      </c>
      <c r="C324" s="21">
        <v>1</v>
      </c>
      <c r="D324" s="21" t="s">
        <v>79</v>
      </c>
      <c r="E324" s="21" t="s">
        <v>33</v>
      </c>
      <c r="F324" s="22" t="s">
        <v>34</v>
      </c>
      <c r="G324" s="21">
        <v>1120</v>
      </c>
      <c r="H324" s="21">
        <v>709800000</v>
      </c>
      <c r="I324" s="21">
        <v>0</v>
      </c>
      <c r="J324" s="23" t="s">
        <v>80</v>
      </c>
      <c r="K324" s="24">
        <v>1654900</v>
      </c>
      <c r="L324" s="24">
        <v>1654900</v>
      </c>
      <c r="M324" s="24">
        <v>0</v>
      </c>
      <c r="N324" s="24">
        <f t="shared" si="90"/>
        <v>1654900</v>
      </c>
      <c r="O324" s="24">
        <v>0</v>
      </c>
      <c r="P324" s="24">
        <v>0</v>
      </c>
      <c r="Q324" s="24">
        <v>0</v>
      </c>
      <c r="R324" s="24">
        <v>50800</v>
      </c>
      <c r="S324" s="24">
        <v>50800</v>
      </c>
      <c r="T324" s="24">
        <v>776650</v>
      </c>
      <c r="U324" s="24">
        <v>1604100</v>
      </c>
      <c r="V324" s="24">
        <v>0</v>
      </c>
      <c r="W324" s="24">
        <f t="shared" si="91"/>
        <v>1604100</v>
      </c>
      <c r="X324" s="25">
        <f t="shared" si="71"/>
        <v>3.0696718834974924E-2</v>
      </c>
      <c r="Y324" s="25">
        <f t="shared" si="72"/>
        <v>3.0696718834974924E-2</v>
      </c>
      <c r="Z324" s="25">
        <f t="shared" si="73"/>
        <v>0</v>
      </c>
      <c r="AA324" s="25">
        <f t="shared" si="74"/>
        <v>3.0696718834974924E-2</v>
      </c>
    </row>
    <row r="325" spans="1:27" ht="16" customHeight="1" outlineLevel="2" x14ac:dyDescent="0.35">
      <c r="A325" s="21" t="s">
        <v>273</v>
      </c>
      <c r="B325" s="21" t="s">
        <v>279</v>
      </c>
      <c r="C325" s="21">
        <v>1</v>
      </c>
      <c r="D325" s="21" t="s">
        <v>79</v>
      </c>
      <c r="E325" s="21" t="s">
        <v>33</v>
      </c>
      <c r="F325" s="22" t="s">
        <v>34</v>
      </c>
      <c r="G325" s="21">
        <v>1120</v>
      </c>
      <c r="H325" s="21">
        <v>709800000</v>
      </c>
      <c r="I325" s="21">
        <v>0</v>
      </c>
      <c r="J325" s="23" t="s">
        <v>80</v>
      </c>
      <c r="K325" s="24">
        <v>215432760</v>
      </c>
      <c r="L325" s="24">
        <v>255432760</v>
      </c>
      <c r="M325" s="24">
        <v>0</v>
      </c>
      <c r="N325" s="24">
        <f t="shared" si="90"/>
        <v>255432760</v>
      </c>
      <c r="O325" s="24">
        <v>0</v>
      </c>
      <c r="P325" s="24">
        <v>71734934.530000001</v>
      </c>
      <c r="Q325" s="24">
        <v>0</v>
      </c>
      <c r="R325" s="24">
        <v>23392745.469999999</v>
      </c>
      <c r="S325" s="24">
        <v>22705945.469999999</v>
      </c>
      <c r="T325" s="24">
        <v>12588700</v>
      </c>
      <c r="U325" s="24">
        <v>160305080</v>
      </c>
      <c r="V325" s="24">
        <v>0</v>
      </c>
      <c r="W325" s="24">
        <f t="shared" si="91"/>
        <v>160305080</v>
      </c>
      <c r="X325" s="25">
        <f t="shared" si="71"/>
        <v>9.1580835089438012E-2</v>
      </c>
      <c r="Y325" s="25">
        <f t="shared" si="72"/>
        <v>9.1580835089438012E-2</v>
      </c>
      <c r="Z325" s="25">
        <f t="shared" si="73"/>
        <v>0.28083686105885558</v>
      </c>
      <c r="AA325" s="25">
        <f t="shared" si="74"/>
        <v>0.37241769614829356</v>
      </c>
    </row>
    <row r="326" spans="1:27" ht="16" customHeight="1" outlineLevel="2" x14ac:dyDescent="0.35">
      <c r="A326" s="21" t="s">
        <v>273</v>
      </c>
      <c r="B326" s="21" t="s">
        <v>317</v>
      </c>
      <c r="C326" s="21">
        <v>1</v>
      </c>
      <c r="D326" s="21" t="s">
        <v>79</v>
      </c>
      <c r="E326" s="21" t="s">
        <v>33</v>
      </c>
      <c r="F326" s="22" t="s">
        <v>34</v>
      </c>
      <c r="G326" s="21">
        <v>1120</v>
      </c>
      <c r="H326" s="21">
        <v>709800000</v>
      </c>
      <c r="I326" s="21">
        <v>0</v>
      </c>
      <c r="J326" s="23" t="s">
        <v>80</v>
      </c>
      <c r="K326" s="24">
        <v>18703400</v>
      </c>
      <c r="L326" s="24">
        <v>18703400</v>
      </c>
      <c r="M326" s="24">
        <v>0</v>
      </c>
      <c r="N326" s="24">
        <f t="shared" si="90"/>
        <v>18703400</v>
      </c>
      <c r="O326" s="24">
        <v>0</v>
      </c>
      <c r="P326" s="24">
        <v>0</v>
      </c>
      <c r="Q326" s="24">
        <v>0</v>
      </c>
      <c r="R326" s="24">
        <v>2151800</v>
      </c>
      <c r="S326" s="24">
        <v>2151800</v>
      </c>
      <c r="T326" s="24">
        <v>1799900</v>
      </c>
      <c r="U326" s="24">
        <v>16551600</v>
      </c>
      <c r="V326" s="24">
        <v>0</v>
      </c>
      <c r="W326" s="24">
        <f t="shared" si="91"/>
        <v>16551600</v>
      </c>
      <c r="X326" s="25">
        <f t="shared" si="71"/>
        <v>0.11504860078916133</v>
      </c>
      <c r="Y326" s="25">
        <f t="shared" si="72"/>
        <v>0.11504860078916133</v>
      </c>
      <c r="Z326" s="25">
        <f t="shared" si="73"/>
        <v>0</v>
      </c>
      <c r="AA326" s="25">
        <f t="shared" si="74"/>
        <v>0.11504860078916133</v>
      </c>
    </row>
    <row r="327" spans="1:27" ht="16" customHeight="1" outlineLevel="2" x14ac:dyDescent="0.35">
      <c r="A327" s="21" t="s">
        <v>323</v>
      </c>
      <c r="B327" s="21" t="s">
        <v>31</v>
      </c>
      <c r="C327" s="21">
        <v>1</v>
      </c>
      <c r="D327" s="21" t="s">
        <v>79</v>
      </c>
      <c r="E327" s="21" t="s">
        <v>33</v>
      </c>
      <c r="F327" s="22" t="s">
        <v>34</v>
      </c>
      <c r="G327" s="21">
        <v>1120</v>
      </c>
      <c r="H327" s="21">
        <v>709800000</v>
      </c>
      <c r="I327" s="21">
        <v>0</v>
      </c>
      <c r="J327" s="23" t="s">
        <v>80</v>
      </c>
      <c r="K327" s="24">
        <v>35437800</v>
      </c>
      <c r="L327" s="24">
        <v>35437800</v>
      </c>
      <c r="M327" s="24">
        <v>0</v>
      </c>
      <c r="N327" s="24">
        <f t="shared" si="90"/>
        <v>35437800</v>
      </c>
      <c r="O327" s="24">
        <v>335600</v>
      </c>
      <c r="P327" s="24">
        <v>3582000</v>
      </c>
      <c r="Q327" s="24">
        <v>0</v>
      </c>
      <c r="R327" s="24">
        <v>13202700</v>
      </c>
      <c r="S327" s="24">
        <v>13049400</v>
      </c>
      <c r="T327" s="24">
        <v>598600</v>
      </c>
      <c r="U327" s="24">
        <v>18317500</v>
      </c>
      <c r="V327" s="24">
        <v>0</v>
      </c>
      <c r="W327" s="24">
        <f t="shared" si="91"/>
        <v>18317500</v>
      </c>
      <c r="X327" s="25">
        <f t="shared" si="71"/>
        <v>0.37255980901748981</v>
      </c>
      <c r="Y327" s="25">
        <f t="shared" si="72"/>
        <v>0.37255980901748981</v>
      </c>
      <c r="Z327" s="25">
        <f t="shared" si="73"/>
        <v>0.11054862322153181</v>
      </c>
      <c r="AA327" s="25">
        <f t="shared" si="74"/>
        <v>0.48310843223902161</v>
      </c>
    </row>
    <row r="328" spans="1:27" ht="16" customHeight="1" outlineLevel="2" x14ac:dyDescent="0.35">
      <c r="A328" s="21" t="s">
        <v>330</v>
      </c>
      <c r="B328" s="21" t="s">
        <v>31</v>
      </c>
      <c r="C328" s="21">
        <v>1</v>
      </c>
      <c r="D328" s="21" t="s">
        <v>79</v>
      </c>
      <c r="E328" s="21" t="s">
        <v>33</v>
      </c>
      <c r="F328" s="22" t="s">
        <v>34</v>
      </c>
      <c r="G328" s="21">
        <v>1120</v>
      </c>
      <c r="H328" s="21">
        <v>709800000</v>
      </c>
      <c r="I328" s="21">
        <v>0</v>
      </c>
      <c r="J328" s="23" t="s">
        <v>80</v>
      </c>
      <c r="K328" s="24">
        <v>120116000</v>
      </c>
      <c r="L328" s="24">
        <v>120116000</v>
      </c>
      <c r="M328" s="24">
        <v>0</v>
      </c>
      <c r="N328" s="24">
        <f t="shared" si="90"/>
        <v>120116000</v>
      </c>
      <c r="O328" s="24">
        <v>0</v>
      </c>
      <c r="P328" s="24">
        <v>39603100</v>
      </c>
      <c r="Q328" s="24">
        <v>0</v>
      </c>
      <c r="R328" s="24">
        <v>13993754</v>
      </c>
      <c r="S328" s="24">
        <v>13922354</v>
      </c>
      <c r="T328" s="24">
        <v>6461146</v>
      </c>
      <c r="U328" s="24">
        <v>66519146</v>
      </c>
      <c r="V328" s="24">
        <v>0</v>
      </c>
      <c r="W328" s="24">
        <f t="shared" si="91"/>
        <v>66519146</v>
      </c>
      <c r="X328" s="25">
        <f t="shared" si="71"/>
        <v>0.11650199806853376</v>
      </c>
      <c r="Y328" s="25">
        <f t="shared" si="72"/>
        <v>0.11650199806853376</v>
      </c>
      <c r="Z328" s="25">
        <f t="shared" si="73"/>
        <v>0.3297071164540944</v>
      </c>
      <c r="AA328" s="25">
        <f t="shared" si="74"/>
        <v>0.44620911452262813</v>
      </c>
    </row>
    <row r="329" spans="1:27" ht="16" customHeight="1" outlineLevel="2" x14ac:dyDescent="0.35">
      <c r="A329" s="21" t="s">
        <v>335</v>
      </c>
      <c r="B329" s="21" t="s">
        <v>31</v>
      </c>
      <c r="C329" s="21">
        <v>1</v>
      </c>
      <c r="D329" s="21" t="s">
        <v>79</v>
      </c>
      <c r="E329" s="21" t="s">
        <v>33</v>
      </c>
      <c r="F329" s="22" t="s">
        <v>34</v>
      </c>
      <c r="G329" s="21">
        <v>1120</v>
      </c>
      <c r="H329" s="21">
        <v>709800000</v>
      </c>
      <c r="I329" s="21">
        <v>0</v>
      </c>
      <c r="J329" s="23" t="s">
        <v>80</v>
      </c>
      <c r="K329" s="24">
        <v>10000800</v>
      </c>
      <c r="L329" s="24">
        <v>10000800</v>
      </c>
      <c r="M329" s="24">
        <v>0</v>
      </c>
      <c r="N329" s="24">
        <f t="shared" si="90"/>
        <v>10000800</v>
      </c>
      <c r="O329" s="24">
        <v>0</v>
      </c>
      <c r="P329" s="24">
        <v>6574936.4000000004</v>
      </c>
      <c r="Q329" s="24">
        <v>0</v>
      </c>
      <c r="R329" s="24">
        <v>1366363.6</v>
      </c>
      <c r="S329" s="24">
        <v>1366363.6</v>
      </c>
      <c r="T329" s="24">
        <v>59500</v>
      </c>
      <c r="U329" s="24">
        <v>2059500</v>
      </c>
      <c r="V329" s="24">
        <v>0</v>
      </c>
      <c r="W329" s="24">
        <f t="shared" si="91"/>
        <v>2059500</v>
      </c>
      <c r="X329" s="25">
        <f t="shared" si="71"/>
        <v>0.13662542996560276</v>
      </c>
      <c r="Y329" s="25">
        <f t="shared" si="72"/>
        <v>0.13662542996560276</v>
      </c>
      <c r="Z329" s="25">
        <f t="shared" si="73"/>
        <v>0.65744104471642273</v>
      </c>
      <c r="AA329" s="25">
        <f t="shared" si="74"/>
        <v>0.79406647468202551</v>
      </c>
    </row>
    <row r="330" spans="1:27" ht="16" customHeight="1" outlineLevel="2" x14ac:dyDescent="0.35">
      <c r="A330" s="21" t="s">
        <v>337</v>
      </c>
      <c r="B330" s="21" t="s">
        <v>31</v>
      </c>
      <c r="C330" s="21">
        <v>1</v>
      </c>
      <c r="D330" s="21" t="s">
        <v>79</v>
      </c>
      <c r="E330" s="21" t="s">
        <v>33</v>
      </c>
      <c r="F330" s="22" t="s">
        <v>34</v>
      </c>
      <c r="G330" s="21">
        <v>1120</v>
      </c>
      <c r="H330" s="21">
        <v>709800000</v>
      </c>
      <c r="I330" s="21">
        <v>0</v>
      </c>
      <c r="J330" s="23" t="s">
        <v>80</v>
      </c>
      <c r="K330" s="24">
        <v>126988600</v>
      </c>
      <c r="L330" s="24">
        <v>126988600</v>
      </c>
      <c r="M330" s="24">
        <v>0</v>
      </c>
      <c r="N330" s="24">
        <f t="shared" si="90"/>
        <v>126988600</v>
      </c>
      <c r="O330" s="24">
        <v>0</v>
      </c>
      <c r="P330" s="24">
        <v>22621239.41</v>
      </c>
      <c r="Q330" s="24">
        <v>0</v>
      </c>
      <c r="R330" s="24">
        <v>35665268.590000004</v>
      </c>
      <c r="S330" s="24">
        <v>34362578.310000002</v>
      </c>
      <c r="T330" s="24">
        <v>5207792</v>
      </c>
      <c r="U330" s="24">
        <v>68702092</v>
      </c>
      <c r="V330" s="24">
        <v>0</v>
      </c>
      <c r="W330" s="24">
        <f t="shared" si="91"/>
        <v>68702092</v>
      </c>
      <c r="X330" s="25">
        <f t="shared" si="71"/>
        <v>0.28085409706068104</v>
      </c>
      <c r="Y330" s="25">
        <f t="shared" si="72"/>
        <v>0.28085409706068104</v>
      </c>
      <c r="Z330" s="25">
        <f t="shared" si="73"/>
        <v>0.17813598551366028</v>
      </c>
      <c r="AA330" s="25">
        <f t="shared" si="74"/>
        <v>0.45899008257434132</v>
      </c>
    </row>
    <row r="331" spans="1:27" ht="16" customHeight="1" outlineLevel="2" x14ac:dyDescent="0.35">
      <c r="A331" s="21" t="s">
        <v>346</v>
      </c>
      <c r="B331" s="21" t="s">
        <v>31</v>
      </c>
      <c r="C331" s="21">
        <v>1</v>
      </c>
      <c r="D331" s="21" t="s">
        <v>79</v>
      </c>
      <c r="E331" s="21" t="s">
        <v>33</v>
      </c>
      <c r="F331" s="22" t="s">
        <v>34</v>
      </c>
      <c r="G331" s="21">
        <v>1120</v>
      </c>
      <c r="H331" s="21">
        <v>709600000</v>
      </c>
      <c r="I331" s="21">
        <v>0</v>
      </c>
      <c r="J331" s="23" t="s">
        <v>80</v>
      </c>
      <c r="K331" s="24">
        <v>17457600</v>
      </c>
      <c r="L331" s="24">
        <v>17457600</v>
      </c>
      <c r="M331" s="24">
        <v>0</v>
      </c>
      <c r="N331" s="24">
        <f t="shared" si="90"/>
        <v>17457600</v>
      </c>
      <c r="O331" s="24">
        <v>0</v>
      </c>
      <c r="P331" s="24">
        <v>5129400</v>
      </c>
      <c r="Q331" s="24">
        <v>0</v>
      </c>
      <c r="R331" s="24">
        <v>3363600</v>
      </c>
      <c r="S331" s="24">
        <v>3252100</v>
      </c>
      <c r="T331" s="24">
        <v>235800</v>
      </c>
      <c r="U331" s="24">
        <v>8964600</v>
      </c>
      <c r="V331" s="24">
        <v>0</v>
      </c>
      <c r="W331" s="24">
        <f t="shared" si="91"/>
        <v>8964600</v>
      </c>
      <c r="X331" s="25">
        <f t="shared" si="71"/>
        <v>0.19267253230684631</v>
      </c>
      <c r="Y331" s="25">
        <f t="shared" si="72"/>
        <v>0.19267253230684631</v>
      </c>
      <c r="Z331" s="25">
        <f t="shared" si="73"/>
        <v>0.2938204564201265</v>
      </c>
      <c r="AA331" s="25">
        <f t="shared" si="74"/>
        <v>0.48649298872697277</v>
      </c>
    </row>
    <row r="332" spans="1:27" ht="16" customHeight="1" outlineLevel="2" x14ac:dyDescent="0.35">
      <c r="A332" s="21" t="s">
        <v>374</v>
      </c>
      <c r="B332" s="21" t="s">
        <v>441</v>
      </c>
      <c r="C332" s="21">
        <v>1</v>
      </c>
      <c r="D332" s="21" t="s">
        <v>79</v>
      </c>
      <c r="E332" s="21" t="s">
        <v>33</v>
      </c>
      <c r="F332" s="22" t="s">
        <v>34</v>
      </c>
      <c r="G332" s="21">
        <v>1120</v>
      </c>
      <c r="H332" s="21">
        <v>709500000</v>
      </c>
      <c r="I332" s="21">
        <v>0</v>
      </c>
      <c r="J332" s="23" t="s">
        <v>80</v>
      </c>
      <c r="K332" s="24">
        <v>68103130</v>
      </c>
      <c r="L332" s="24">
        <v>68103130</v>
      </c>
      <c r="M332" s="24">
        <v>0</v>
      </c>
      <c r="N332" s="24">
        <f t="shared" si="90"/>
        <v>68103130</v>
      </c>
      <c r="O332" s="24">
        <v>1564500</v>
      </c>
      <c r="P332" s="24">
        <v>18184865</v>
      </c>
      <c r="Q332" s="24">
        <v>0</v>
      </c>
      <c r="R332" s="24">
        <v>9650100</v>
      </c>
      <c r="S332" s="24">
        <v>9607400</v>
      </c>
      <c r="T332" s="24">
        <v>4692100</v>
      </c>
      <c r="U332" s="24">
        <v>38703665</v>
      </c>
      <c r="V332" s="24">
        <v>0</v>
      </c>
      <c r="W332" s="24">
        <f t="shared" si="91"/>
        <v>38703665</v>
      </c>
      <c r="X332" s="25">
        <f t="shared" si="71"/>
        <v>0.14169833310157698</v>
      </c>
      <c r="Y332" s="25">
        <f t="shared" si="72"/>
        <v>0.14169833310157698</v>
      </c>
      <c r="Z332" s="25">
        <f t="shared" si="73"/>
        <v>0.28999203120326483</v>
      </c>
      <c r="AA332" s="25">
        <f t="shared" si="74"/>
        <v>0.43169036430484181</v>
      </c>
    </row>
    <row r="333" spans="1:27" ht="16" customHeight="1" outlineLevel="1" x14ac:dyDescent="0.35">
      <c r="A333" s="40"/>
      <c r="B333" s="40"/>
      <c r="C333" s="40"/>
      <c r="D333" s="40" t="s">
        <v>514</v>
      </c>
      <c r="E333" s="40"/>
      <c r="F333" s="41"/>
      <c r="G333" s="40"/>
      <c r="H333" s="40"/>
      <c r="I333" s="40"/>
      <c r="J333" s="42"/>
      <c r="K333" s="43">
        <f t="shared" ref="K333:W333" si="92">SUBTOTAL(9,K322:K332)</f>
        <v>872332090</v>
      </c>
      <c r="L333" s="43">
        <f t="shared" si="92"/>
        <v>932332090</v>
      </c>
      <c r="M333" s="43">
        <f t="shared" si="92"/>
        <v>0</v>
      </c>
      <c r="N333" s="43">
        <f t="shared" si="92"/>
        <v>932332090</v>
      </c>
      <c r="O333" s="43">
        <f t="shared" si="92"/>
        <v>4661700</v>
      </c>
      <c r="P333" s="43">
        <f t="shared" si="92"/>
        <v>288332595.34000003</v>
      </c>
      <c r="Q333" s="43">
        <f t="shared" si="92"/>
        <v>0</v>
      </c>
      <c r="R333" s="43">
        <f t="shared" si="92"/>
        <v>151191077.66</v>
      </c>
      <c r="S333" s="43">
        <f t="shared" si="92"/>
        <v>148496087.38</v>
      </c>
      <c r="T333" s="43">
        <f t="shared" si="92"/>
        <v>35205588</v>
      </c>
      <c r="U333" s="43">
        <f t="shared" si="92"/>
        <v>488146717</v>
      </c>
      <c r="V333" s="43">
        <f t="shared" si="92"/>
        <v>0</v>
      </c>
      <c r="W333" s="43">
        <f t="shared" si="92"/>
        <v>488146717</v>
      </c>
      <c r="X333" s="44">
        <f t="shared" si="71"/>
        <v>0.16216440395181506</v>
      </c>
      <c r="Y333" s="44">
        <f t="shared" si="72"/>
        <v>0.16216440395181506</v>
      </c>
      <c r="Z333" s="44">
        <f t="shared" si="73"/>
        <v>0.31425958462933529</v>
      </c>
      <c r="AA333" s="44">
        <f t="shared" si="74"/>
        <v>0.47642398858115032</v>
      </c>
    </row>
    <row r="334" spans="1:27" ht="16" customHeight="1" outlineLevel="2" x14ac:dyDescent="0.35">
      <c r="A334" s="21" t="s">
        <v>30</v>
      </c>
      <c r="B334" s="21" t="s">
        <v>31</v>
      </c>
      <c r="C334" s="21">
        <v>1</v>
      </c>
      <c r="D334" s="21" t="s">
        <v>81</v>
      </c>
      <c r="E334" s="21" t="s">
        <v>33</v>
      </c>
      <c r="F334" s="22" t="s">
        <v>34</v>
      </c>
      <c r="G334" s="21">
        <v>1120</v>
      </c>
      <c r="H334" s="21">
        <v>709800000</v>
      </c>
      <c r="I334" s="21">
        <v>0</v>
      </c>
      <c r="J334" s="23" t="s">
        <v>82</v>
      </c>
      <c r="K334" s="24">
        <v>13000000</v>
      </c>
      <c r="L334" s="24">
        <v>13000000</v>
      </c>
      <c r="M334" s="24">
        <v>0</v>
      </c>
      <c r="N334" s="24">
        <f>$L334</f>
        <v>13000000</v>
      </c>
      <c r="O334" s="24">
        <v>0</v>
      </c>
      <c r="P334" s="24">
        <v>6700323.1299999999</v>
      </c>
      <c r="Q334" s="24">
        <v>0</v>
      </c>
      <c r="R334" s="24">
        <v>5112756.5999999996</v>
      </c>
      <c r="S334" s="24">
        <v>5112756.5999999996</v>
      </c>
      <c r="T334" s="24">
        <v>1186920.27</v>
      </c>
      <c r="U334" s="24">
        <v>1186920.27</v>
      </c>
      <c r="V334" s="24">
        <v>0</v>
      </c>
      <c r="W334" s="24">
        <f>$N334-($O334+$P334+$Q334+$R334+$V334)</f>
        <v>1186920.2699999996</v>
      </c>
      <c r="X334" s="25">
        <f t="shared" ref="X334:X397" si="93">IFERROR(($R334/$L334),0)</f>
        <v>0.39328896923076923</v>
      </c>
      <c r="Y334" s="25">
        <f t="shared" ref="Y334:Y397" si="94">IFERROR(($R334/$N334),0)</f>
        <v>0.39328896923076923</v>
      </c>
      <c r="Z334" s="25">
        <f t="shared" ref="Z334:Z397" si="95">IFERROR((($O334+$P334+$Q334)/$N334),0)</f>
        <v>0.51540947153846151</v>
      </c>
      <c r="AA334" s="25">
        <f t="shared" ref="AA334:AA397" si="96">$Y334+$Z334</f>
        <v>0.90869844076923068</v>
      </c>
    </row>
    <row r="335" spans="1:27" ht="16" customHeight="1" outlineLevel="2" x14ac:dyDescent="0.35">
      <c r="A335" s="21" t="s">
        <v>273</v>
      </c>
      <c r="B335" s="21" t="s">
        <v>317</v>
      </c>
      <c r="C335" s="21">
        <v>1</v>
      </c>
      <c r="D335" s="21" t="s">
        <v>81</v>
      </c>
      <c r="E335" s="21" t="s">
        <v>33</v>
      </c>
      <c r="F335" s="22" t="s">
        <v>34</v>
      </c>
      <c r="G335" s="21">
        <v>1120</v>
      </c>
      <c r="H335" s="21">
        <v>709800000</v>
      </c>
      <c r="I335" s="21">
        <v>0</v>
      </c>
      <c r="J335" s="23" t="s">
        <v>82</v>
      </c>
      <c r="K335" s="24">
        <v>1500000</v>
      </c>
      <c r="L335" s="24">
        <v>1500000</v>
      </c>
      <c r="M335" s="24">
        <v>0</v>
      </c>
      <c r="N335" s="24">
        <f>$L335</f>
        <v>1500000</v>
      </c>
      <c r="O335" s="24">
        <v>0</v>
      </c>
      <c r="P335" s="24">
        <v>0</v>
      </c>
      <c r="Q335" s="24">
        <v>0</v>
      </c>
      <c r="R335" s="24">
        <v>1500000</v>
      </c>
      <c r="S335" s="24">
        <v>1500000</v>
      </c>
      <c r="T335" s="24">
        <v>0</v>
      </c>
      <c r="U335" s="24">
        <v>0</v>
      </c>
      <c r="V335" s="24">
        <v>0</v>
      </c>
      <c r="W335" s="24">
        <f>$N335-($O335+$P335+$Q335+$R335+$V335)</f>
        <v>0</v>
      </c>
      <c r="X335" s="25">
        <f t="shared" si="93"/>
        <v>1</v>
      </c>
      <c r="Y335" s="25">
        <f t="shared" si="94"/>
        <v>1</v>
      </c>
      <c r="Z335" s="25">
        <f t="shared" si="95"/>
        <v>0</v>
      </c>
      <c r="AA335" s="25">
        <f t="shared" si="96"/>
        <v>1</v>
      </c>
    </row>
    <row r="336" spans="1:27" ht="16" customHeight="1" outlineLevel="1" x14ac:dyDescent="0.35">
      <c r="A336" s="40"/>
      <c r="B336" s="40"/>
      <c r="C336" s="40"/>
      <c r="D336" s="40" t="s">
        <v>515</v>
      </c>
      <c r="E336" s="40"/>
      <c r="F336" s="41"/>
      <c r="G336" s="40"/>
      <c r="H336" s="40"/>
      <c r="I336" s="40"/>
      <c r="J336" s="42"/>
      <c r="K336" s="43">
        <f t="shared" ref="K336:W336" si="97">SUBTOTAL(9,K334:K335)</f>
        <v>14500000</v>
      </c>
      <c r="L336" s="43">
        <f t="shared" si="97"/>
        <v>14500000</v>
      </c>
      <c r="M336" s="43">
        <f t="shared" si="97"/>
        <v>0</v>
      </c>
      <c r="N336" s="43">
        <f t="shared" si="97"/>
        <v>14500000</v>
      </c>
      <c r="O336" s="43">
        <f t="shared" si="97"/>
        <v>0</v>
      </c>
      <c r="P336" s="43">
        <f t="shared" si="97"/>
        <v>6700323.1299999999</v>
      </c>
      <c r="Q336" s="43">
        <f t="shared" si="97"/>
        <v>0</v>
      </c>
      <c r="R336" s="43">
        <f t="shared" si="97"/>
        <v>6612756.5999999996</v>
      </c>
      <c r="S336" s="43">
        <f t="shared" si="97"/>
        <v>6612756.5999999996</v>
      </c>
      <c r="T336" s="43">
        <f t="shared" si="97"/>
        <v>1186920.27</v>
      </c>
      <c r="U336" s="43">
        <f t="shared" si="97"/>
        <v>1186920.27</v>
      </c>
      <c r="V336" s="43">
        <f t="shared" si="97"/>
        <v>0</v>
      </c>
      <c r="W336" s="43">
        <f t="shared" si="97"/>
        <v>1186920.2699999996</v>
      </c>
      <c r="X336" s="44">
        <f t="shared" si="93"/>
        <v>0.45605217931034481</v>
      </c>
      <c r="Y336" s="44">
        <f t="shared" si="94"/>
        <v>0.45605217931034481</v>
      </c>
      <c r="Z336" s="44">
        <f t="shared" si="95"/>
        <v>0.46209125034482756</v>
      </c>
      <c r="AA336" s="44">
        <f t="shared" si="96"/>
        <v>0.91814342965517237</v>
      </c>
    </row>
    <row r="337" spans="1:27" ht="16" customHeight="1" outlineLevel="2" x14ac:dyDescent="0.35">
      <c r="A337" s="21" t="s">
        <v>30</v>
      </c>
      <c r="B337" s="21" t="s">
        <v>31</v>
      </c>
      <c r="C337" s="21">
        <v>1</v>
      </c>
      <c r="D337" s="21" t="s">
        <v>83</v>
      </c>
      <c r="E337" s="21" t="s">
        <v>33</v>
      </c>
      <c r="F337" s="22" t="s">
        <v>34</v>
      </c>
      <c r="G337" s="21">
        <v>1120</v>
      </c>
      <c r="H337" s="21">
        <v>709800000</v>
      </c>
      <c r="I337" s="21">
        <v>0</v>
      </c>
      <c r="J337" s="23" t="s">
        <v>84</v>
      </c>
      <c r="K337" s="24">
        <v>13000000</v>
      </c>
      <c r="L337" s="24">
        <v>13000000</v>
      </c>
      <c r="M337" s="24">
        <v>0</v>
      </c>
      <c r="N337" s="24">
        <f>$L337</f>
        <v>13000000</v>
      </c>
      <c r="O337" s="24">
        <v>0</v>
      </c>
      <c r="P337" s="24">
        <v>12299424</v>
      </c>
      <c r="Q337" s="24">
        <v>0</v>
      </c>
      <c r="R337" s="24">
        <v>350288</v>
      </c>
      <c r="S337" s="24">
        <v>350288</v>
      </c>
      <c r="T337" s="24">
        <v>350288</v>
      </c>
      <c r="U337" s="24">
        <v>350288</v>
      </c>
      <c r="V337" s="24">
        <v>0</v>
      </c>
      <c r="W337" s="24">
        <f>$N337-($O337+$P337+$Q337+$R337+$V337)</f>
        <v>350288</v>
      </c>
      <c r="X337" s="25">
        <f t="shared" si="93"/>
        <v>2.694523076923077E-2</v>
      </c>
      <c r="Y337" s="25">
        <f t="shared" si="94"/>
        <v>2.694523076923077E-2</v>
      </c>
      <c r="Z337" s="25">
        <f t="shared" si="95"/>
        <v>0.94610953846153845</v>
      </c>
      <c r="AA337" s="25">
        <f t="shared" si="96"/>
        <v>0.97305476923076917</v>
      </c>
    </row>
    <row r="338" spans="1:27" ht="16" customHeight="1" outlineLevel="2" x14ac:dyDescent="0.35">
      <c r="A338" s="21" t="s">
        <v>273</v>
      </c>
      <c r="B338" s="21" t="s">
        <v>317</v>
      </c>
      <c r="C338" s="21">
        <v>1</v>
      </c>
      <c r="D338" s="21" t="s">
        <v>83</v>
      </c>
      <c r="E338" s="21" t="s">
        <v>33</v>
      </c>
      <c r="F338" s="22" t="s">
        <v>34</v>
      </c>
      <c r="G338" s="21">
        <v>1120</v>
      </c>
      <c r="H338" s="21">
        <v>709800000</v>
      </c>
      <c r="I338" s="21">
        <v>0</v>
      </c>
      <c r="J338" s="23" t="s">
        <v>84</v>
      </c>
      <c r="K338" s="24">
        <v>700000</v>
      </c>
      <c r="L338" s="24">
        <v>700000</v>
      </c>
      <c r="M338" s="24">
        <v>0</v>
      </c>
      <c r="N338" s="24">
        <f>$L338</f>
        <v>700000</v>
      </c>
      <c r="O338" s="24">
        <v>0</v>
      </c>
      <c r="P338" s="24">
        <v>0</v>
      </c>
      <c r="Q338" s="24">
        <v>0</v>
      </c>
      <c r="R338" s="24">
        <v>661128.80000000005</v>
      </c>
      <c r="S338" s="24">
        <v>661128.80000000005</v>
      </c>
      <c r="T338" s="24">
        <v>38871.199999999997</v>
      </c>
      <c r="U338" s="24">
        <v>38871.199999999997</v>
      </c>
      <c r="V338" s="24">
        <v>0</v>
      </c>
      <c r="W338" s="24">
        <f>$N338-($O338+$P338+$Q338+$R338+$V338)</f>
        <v>38871.199999999953</v>
      </c>
      <c r="X338" s="25">
        <f t="shared" si="93"/>
        <v>0.94446971428571436</v>
      </c>
      <c r="Y338" s="25">
        <f t="shared" si="94"/>
        <v>0.94446971428571436</v>
      </c>
      <c r="Z338" s="25">
        <f t="shared" si="95"/>
        <v>0</v>
      </c>
      <c r="AA338" s="25">
        <f t="shared" si="96"/>
        <v>0.94446971428571436</v>
      </c>
    </row>
    <row r="339" spans="1:27" ht="16" customHeight="1" outlineLevel="1" x14ac:dyDescent="0.35">
      <c r="A339" s="40"/>
      <c r="B339" s="40"/>
      <c r="C339" s="40"/>
      <c r="D339" s="40" t="s">
        <v>516</v>
      </c>
      <c r="E339" s="40"/>
      <c r="F339" s="41"/>
      <c r="G339" s="40"/>
      <c r="H339" s="40"/>
      <c r="I339" s="40"/>
      <c r="J339" s="42"/>
      <c r="K339" s="43">
        <f t="shared" ref="K339:W339" si="98">SUBTOTAL(9,K337:K338)</f>
        <v>13700000</v>
      </c>
      <c r="L339" s="43">
        <f t="shared" si="98"/>
        <v>13700000</v>
      </c>
      <c r="M339" s="43">
        <f t="shared" si="98"/>
        <v>0</v>
      </c>
      <c r="N339" s="43">
        <f t="shared" si="98"/>
        <v>13700000</v>
      </c>
      <c r="O339" s="43">
        <f t="shared" si="98"/>
        <v>0</v>
      </c>
      <c r="P339" s="43">
        <f t="shared" si="98"/>
        <v>12299424</v>
      </c>
      <c r="Q339" s="43">
        <f t="shared" si="98"/>
        <v>0</v>
      </c>
      <c r="R339" s="43">
        <f t="shared" si="98"/>
        <v>1011416.8</v>
      </c>
      <c r="S339" s="43">
        <f t="shared" si="98"/>
        <v>1011416.8</v>
      </c>
      <c r="T339" s="43">
        <f t="shared" si="98"/>
        <v>389159.2</v>
      </c>
      <c r="U339" s="43">
        <f t="shared" si="98"/>
        <v>389159.2</v>
      </c>
      <c r="V339" s="43">
        <f t="shared" si="98"/>
        <v>0</v>
      </c>
      <c r="W339" s="43">
        <f t="shared" si="98"/>
        <v>389159.19999999995</v>
      </c>
      <c r="X339" s="44">
        <f t="shared" si="93"/>
        <v>7.3826043795620439E-2</v>
      </c>
      <c r="Y339" s="44">
        <f t="shared" si="94"/>
        <v>7.3826043795620439E-2</v>
      </c>
      <c r="Z339" s="44">
        <f t="shared" si="95"/>
        <v>0.89776817518248175</v>
      </c>
      <c r="AA339" s="44">
        <f t="shared" si="96"/>
        <v>0.97159421897810216</v>
      </c>
    </row>
    <row r="340" spans="1:27" ht="16" customHeight="1" outlineLevel="2" x14ac:dyDescent="0.35">
      <c r="A340" s="21" t="s">
        <v>30</v>
      </c>
      <c r="B340" s="21" t="s">
        <v>31</v>
      </c>
      <c r="C340" s="21">
        <v>1</v>
      </c>
      <c r="D340" s="21" t="s">
        <v>85</v>
      </c>
      <c r="E340" s="21" t="s">
        <v>33</v>
      </c>
      <c r="F340" s="22" t="s">
        <v>34</v>
      </c>
      <c r="G340" s="21">
        <v>1120</v>
      </c>
      <c r="H340" s="21">
        <v>709800000</v>
      </c>
      <c r="I340" s="21">
        <v>0</v>
      </c>
      <c r="J340" s="23" t="s">
        <v>86</v>
      </c>
      <c r="K340" s="24">
        <v>1000000</v>
      </c>
      <c r="L340" s="24">
        <v>1000000</v>
      </c>
      <c r="M340" s="24">
        <v>0</v>
      </c>
      <c r="N340" s="24">
        <f>$L340</f>
        <v>1000000</v>
      </c>
      <c r="O340" s="24">
        <v>0</v>
      </c>
      <c r="P340" s="24">
        <v>213974.83</v>
      </c>
      <c r="Q340" s="24">
        <v>0</v>
      </c>
      <c r="R340" s="24">
        <v>124535.03</v>
      </c>
      <c r="S340" s="24">
        <v>124535.03</v>
      </c>
      <c r="T340" s="24">
        <v>661490.14</v>
      </c>
      <c r="U340" s="24">
        <v>661490.14</v>
      </c>
      <c r="V340" s="24">
        <v>0</v>
      </c>
      <c r="W340" s="24">
        <f>$N340-($O340+$P340+$Q340+$R340+$V340)</f>
        <v>661490.14</v>
      </c>
      <c r="X340" s="25">
        <f t="shared" si="93"/>
        <v>0.12453503</v>
      </c>
      <c r="Y340" s="25">
        <f t="shared" si="94"/>
        <v>0.12453503</v>
      </c>
      <c r="Z340" s="25">
        <f t="shared" si="95"/>
        <v>0.21397482999999998</v>
      </c>
      <c r="AA340" s="25">
        <f t="shared" si="96"/>
        <v>0.33850986</v>
      </c>
    </row>
    <row r="341" spans="1:27" ht="16" customHeight="1" outlineLevel="2" x14ac:dyDescent="0.35">
      <c r="A341" s="21" t="s">
        <v>189</v>
      </c>
      <c r="B341" s="21" t="s">
        <v>31</v>
      </c>
      <c r="C341" s="21">
        <v>1</v>
      </c>
      <c r="D341" s="21" t="s">
        <v>85</v>
      </c>
      <c r="E341" s="21" t="s">
        <v>33</v>
      </c>
      <c r="F341" s="22" t="s">
        <v>34</v>
      </c>
      <c r="G341" s="21">
        <v>1120</v>
      </c>
      <c r="H341" s="21">
        <v>709800000</v>
      </c>
      <c r="I341" s="21">
        <v>0</v>
      </c>
      <c r="J341" s="23" t="s">
        <v>86</v>
      </c>
      <c r="K341" s="24">
        <v>7549712000</v>
      </c>
      <c r="L341" s="24">
        <v>7549712000</v>
      </c>
      <c r="M341" s="24">
        <v>200000000</v>
      </c>
      <c r="N341" s="24">
        <f>$L341</f>
        <v>7549712000</v>
      </c>
      <c r="O341" s="24">
        <v>0</v>
      </c>
      <c r="P341" s="24">
        <v>2096745937.96</v>
      </c>
      <c r="Q341" s="24">
        <v>0</v>
      </c>
      <c r="R341" s="24">
        <v>2462217251.9699998</v>
      </c>
      <c r="S341" s="24">
        <v>2462217251.9699998</v>
      </c>
      <c r="T341" s="24">
        <v>8598958.0700000003</v>
      </c>
      <c r="U341" s="24">
        <v>2990748810.0700002</v>
      </c>
      <c r="V341" s="24">
        <v>0</v>
      </c>
      <c r="W341" s="24">
        <f>$N341-($O341+$P341+$Q341+$R341+$V341)</f>
        <v>2990748810.0699997</v>
      </c>
      <c r="X341" s="25">
        <f t="shared" si="93"/>
        <v>0.32613393093272958</v>
      </c>
      <c r="Y341" s="25">
        <f t="shared" si="94"/>
        <v>0.32613393093272958</v>
      </c>
      <c r="Z341" s="25">
        <f t="shared" si="95"/>
        <v>0.27772528779375955</v>
      </c>
      <c r="AA341" s="25">
        <f t="shared" si="96"/>
        <v>0.60385921872648907</v>
      </c>
    </row>
    <row r="342" spans="1:27" ht="16" customHeight="1" outlineLevel="2" x14ac:dyDescent="0.35">
      <c r="A342" s="21" t="s">
        <v>273</v>
      </c>
      <c r="B342" s="21" t="s">
        <v>279</v>
      </c>
      <c r="C342" s="21">
        <v>1</v>
      </c>
      <c r="D342" s="21" t="s">
        <v>85</v>
      </c>
      <c r="E342" s="21" t="s">
        <v>33</v>
      </c>
      <c r="F342" s="22" t="s">
        <v>34</v>
      </c>
      <c r="G342" s="21">
        <v>1120</v>
      </c>
      <c r="H342" s="21">
        <v>709800000</v>
      </c>
      <c r="I342" s="21">
        <v>0</v>
      </c>
      <c r="J342" s="23" t="s">
        <v>86</v>
      </c>
      <c r="K342" s="24">
        <v>124065000</v>
      </c>
      <c r="L342" s="24">
        <v>124065000</v>
      </c>
      <c r="M342" s="24">
        <v>0</v>
      </c>
      <c r="N342" s="24">
        <f>$L342</f>
        <v>124065000</v>
      </c>
      <c r="O342" s="24">
        <v>0</v>
      </c>
      <c r="P342" s="24">
        <v>5999999.75</v>
      </c>
      <c r="Q342" s="24">
        <v>0</v>
      </c>
      <c r="R342" s="24">
        <v>0</v>
      </c>
      <c r="S342" s="24">
        <v>0</v>
      </c>
      <c r="T342" s="24">
        <v>0</v>
      </c>
      <c r="U342" s="24">
        <v>118065000.25</v>
      </c>
      <c r="V342" s="24">
        <v>0</v>
      </c>
      <c r="W342" s="24">
        <f>$N342-($O342+$P342+$Q342+$R342+$V342)</f>
        <v>118065000.25</v>
      </c>
      <c r="X342" s="25">
        <f t="shared" si="93"/>
        <v>0</v>
      </c>
      <c r="Y342" s="25">
        <f t="shared" si="94"/>
        <v>0</v>
      </c>
      <c r="Z342" s="25">
        <f t="shared" si="95"/>
        <v>4.8361743843952767E-2</v>
      </c>
      <c r="AA342" s="25">
        <f t="shared" si="96"/>
        <v>4.8361743843952767E-2</v>
      </c>
    </row>
    <row r="343" spans="1:27" ht="16" customHeight="1" outlineLevel="2" x14ac:dyDescent="0.35">
      <c r="A343" s="21" t="s">
        <v>273</v>
      </c>
      <c r="B343" s="21" t="s">
        <v>317</v>
      </c>
      <c r="C343" s="21">
        <v>1</v>
      </c>
      <c r="D343" s="21" t="s">
        <v>85</v>
      </c>
      <c r="E343" s="21" t="s">
        <v>33</v>
      </c>
      <c r="F343" s="22" t="s">
        <v>34</v>
      </c>
      <c r="G343" s="21">
        <v>1120</v>
      </c>
      <c r="H343" s="21">
        <v>709800000</v>
      </c>
      <c r="I343" s="21">
        <v>0</v>
      </c>
      <c r="J343" s="23" t="s">
        <v>86</v>
      </c>
      <c r="K343" s="24">
        <v>800000</v>
      </c>
      <c r="L343" s="24">
        <v>800000</v>
      </c>
      <c r="M343" s="24">
        <v>0</v>
      </c>
      <c r="N343" s="24">
        <f>$L343</f>
        <v>800000</v>
      </c>
      <c r="O343" s="24">
        <v>0</v>
      </c>
      <c r="P343" s="24">
        <v>0</v>
      </c>
      <c r="Q343" s="24">
        <v>0</v>
      </c>
      <c r="R343" s="24">
        <v>0</v>
      </c>
      <c r="S343" s="24">
        <v>0</v>
      </c>
      <c r="T343" s="24">
        <v>800000</v>
      </c>
      <c r="U343" s="24">
        <v>800000</v>
      </c>
      <c r="V343" s="24">
        <v>0</v>
      </c>
      <c r="W343" s="24">
        <f>$N343-($O343+$P343+$Q343+$R343+$V343)</f>
        <v>800000</v>
      </c>
      <c r="X343" s="25">
        <f t="shared" si="93"/>
        <v>0</v>
      </c>
      <c r="Y343" s="25">
        <f t="shared" si="94"/>
        <v>0</v>
      </c>
      <c r="Z343" s="25">
        <f t="shared" si="95"/>
        <v>0</v>
      </c>
      <c r="AA343" s="25">
        <f t="shared" si="96"/>
        <v>0</v>
      </c>
    </row>
    <row r="344" spans="1:27" ht="16" customHeight="1" outlineLevel="1" x14ac:dyDescent="0.35">
      <c r="A344" s="40"/>
      <c r="B344" s="40"/>
      <c r="C344" s="40"/>
      <c r="D344" s="40" t="s">
        <v>517</v>
      </c>
      <c r="E344" s="40"/>
      <c r="F344" s="41"/>
      <c r="G344" s="40"/>
      <c r="H344" s="40"/>
      <c r="I344" s="40"/>
      <c r="J344" s="42"/>
      <c r="K344" s="43">
        <f t="shared" ref="K344:W344" si="99">SUBTOTAL(9,K340:K343)</f>
        <v>7675577000</v>
      </c>
      <c r="L344" s="43">
        <f t="shared" si="99"/>
        <v>7675577000</v>
      </c>
      <c r="M344" s="43">
        <f t="shared" si="99"/>
        <v>200000000</v>
      </c>
      <c r="N344" s="43">
        <f t="shared" si="99"/>
        <v>7675577000</v>
      </c>
      <c r="O344" s="43">
        <f t="shared" si="99"/>
        <v>0</v>
      </c>
      <c r="P344" s="43">
        <f t="shared" si="99"/>
        <v>2102959912.54</v>
      </c>
      <c r="Q344" s="43">
        <f t="shared" si="99"/>
        <v>0</v>
      </c>
      <c r="R344" s="43">
        <f t="shared" si="99"/>
        <v>2462341787</v>
      </c>
      <c r="S344" s="43">
        <f t="shared" si="99"/>
        <v>2462341787</v>
      </c>
      <c r="T344" s="43">
        <f t="shared" si="99"/>
        <v>10060448.210000001</v>
      </c>
      <c r="U344" s="43">
        <f t="shared" si="99"/>
        <v>3110275300.46</v>
      </c>
      <c r="V344" s="43">
        <f t="shared" si="99"/>
        <v>0</v>
      </c>
      <c r="W344" s="43">
        <f t="shared" si="99"/>
        <v>3110275300.4599996</v>
      </c>
      <c r="X344" s="44">
        <f t="shared" si="93"/>
        <v>0.32080217383005866</v>
      </c>
      <c r="Y344" s="44">
        <f t="shared" si="94"/>
        <v>0.32080217383005866</v>
      </c>
      <c r="Z344" s="44">
        <f t="shared" si="95"/>
        <v>0.27398069389962476</v>
      </c>
      <c r="AA344" s="44">
        <f t="shared" si="96"/>
        <v>0.59478286772968336</v>
      </c>
    </row>
    <row r="345" spans="1:27" ht="16" customHeight="1" outlineLevel="2" x14ac:dyDescent="0.35">
      <c r="A345" s="21" t="s">
        <v>30</v>
      </c>
      <c r="B345" s="21" t="s">
        <v>31</v>
      </c>
      <c r="C345" s="21">
        <v>1</v>
      </c>
      <c r="D345" s="21" t="s">
        <v>87</v>
      </c>
      <c r="E345" s="21" t="s">
        <v>33</v>
      </c>
      <c r="F345" s="22" t="s">
        <v>34</v>
      </c>
      <c r="G345" s="21">
        <v>1120</v>
      </c>
      <c r="H345" s="21">
        <v>709800000</v>
      </c>
      <c r="I345" s="21">
        <v>0</v>
      </c>
      <c r="J345" s="23" t="s">
        <v>88</v>
      </c>
      <c r="K345" s="24">
        <v>37169970</v>
      </c>
      <c r="L345" s="24">
        <v>51169970</v>
      </c>
      <c r="M345" s="24">
        <v>0</v>
      </c>
      <c r="N345" s="24">
        <f t="shared" ref="N345:N350" si="100">$L345</f>
        <v>51169970</v>
      </c>
      <c r="O345" s="24">
        <v>2014002</v>
      </c>
      <c r="P345" s="24">
        <v>14700275.18</v>
      </c>
      <c r="Q345" s="24">
        <v>4337418.05</v>
      </c>
      <c r="R345" s="24">
        <v>3969637.81</v>
      </c>
      <c r="S345" s="24">
        <v>3969637.81</v>
      </c>
      <c r="T345" s="24">
        <v>3348636.96</v>
      </c>
      <c r="U345" s="24">
        <v>26148636.960000001</v>
      </c>
      <c r="V345" s="24">
        <v>0</v>
      </c>
      <c r="W345" s="24">
        <f t="shared" ref="W345:W350" si="101">$N345-($O345+$P345+$Q345+$R345+$V345)</f>
        <v>26148636.960000001</v>
      </c>
      <c r="X345" s="25">
        <f t="shared" si="93"/>
        <v>7.7577489492372184E-2</v>
      </c>
      <c r="Y345" s="25">
        <f t="shared" si="94"/>
        <v>7.7577489492372184E-2</v>
      </c>
      <c r="Z345" s="25">
        <f t="shared" si="95"/>
        <v>0.41140722243925493</v>
      </c>
      <c r="AA345" s="25">
        <f t="shared" si="96"/>
        <v>0.48898471193162713</v>
      </c>
    </row>
    <row r="346" spans="1:27" ht="16" customHeight="1" outlineLevel="2" x14ac:dyDescent="0.35">
      <c r="A346" s="21" t="s">
        <v>189</v>
      </c>
      <c r="B346" s="21" t="s">
        <v>31</v>
      </c>
      <c r="C346" s="21">
        <v>1</v>
      </c>
      <c r="D346" s="21" t="s">
        <v>87</v>
      </c>
      <c r="E346" s="21" t="s">
        <v>33</v>
      </c>
      <c r="F346" s="22" t="s">
        <v>34</v>
      </c>
      <c r="G346" s="21">
        <v>1120</v>
      </c>
      <c r="H346" s="21">
        <v>709800000</v>
      </c>
      <c r="I346" s="21">
        <v>0</v>
      </c>
      <c r="J346" s="23" t="s">
        <v>213</v>
      </c>
      <c r="K346" s="24">
        <v>1000000</v>
      </c>
      <c r="L346" s="24">
        <v>1000000</v>
      </c>
      <c r="M346" s="24">
        <v>0</v>
      </c>
      <c r="N346" s="24">
        <f t="shared" si="100"/>
        <v>1000000</v>
      </c>
      <c r="O346" s="24">
        <v>0</v>
      </c>
      <c r="P346" s="24">
        <v>894540</v>
      </c>
      <c r="Q346" s="24">
        <v>0</v>
      </c>
      <c r="R346" s="24">
        <v>0</v>
      </c>
      <c r="S346" s="24">
        <v>0</v>
      </c>
      <c r="T346" s="24">
        <v>105460</v>
      </c>
      <c r="U346" s="24">
        <v>105460</v>
      </c>
      <c r="V346" s="24">
        <v>0</v>
      </c>
      <c r="W346" s="24">
        <f t="shared" si="101"/>
        <v>105460</v>
      </c>
      <c r="X346" s="25">
        <f t="shared" si="93"/>
        <v>0</v>
      </c>
      <c r="Y346" s="25">
        <f t="shared" si="94"/>
        <v>0</v>
      </c>
      <c r="Z346" s="25">
        <f t="shared" si="95"/>
        <v>0.89454</v>
      </c>
      <c r="AA346" s="25">
        <f t="shared" si="96"/>
        <v>0.89454</v>
      </c>
    </row>
    <row r="347" spans="1:27" ht="16" customHeight="1" outlineLevel="2" x14ac:dyDescent="0.35">
      <c r="A347" s="21" t="s">
        <v>273</v>
      </c>
      <c r="B347" s="21" t="s">
        <v>279</v>
      </c>
      <c r="C347" s="21">
        <v>1</v>
      </c>
      <c r="D347" s="21" t="s">
        <v>87</v>
      </c>
      <c r="E347" s="21" t="s">
        <v>33</v>
      </c>
      <c r="F347" s="22" t="s">
        <v>34</v>
      </c>
      <c r="G347" s="21">
        <v>1120</v>
      </c>
      <c r="H347" s="21">
        <v>709800000</v>
      </c>
      <c r="I347" s="21">
        <v>0</v>
      </c>
      <c r="J347" s="23" t="s">
        <v>288</v>
      </c>
      <c r="K347" s="24">
        <v>649000000</v>
      </c>
      <c r="L347" s="24">
        <v>609000000</v>
      </c>
      <c r="M347" s="24">
        <v>0</v>
      </c>
      <c r="N347" s="24">
        <f t="shared" si="100"/>
        <v>609000000</v>
      </c>
      <c r="O347" s="24">
        <v>35000000</v>
      </c>
      <c r="P347" s="24">
        <v>8979093</v>
      </c>
      <c r="Q347" s="24">
        <v>0</v>
      </c>
      <c r="R347" s="24">
        <v>101856461.5</v>
      </c>
      <c r="S347" s="24">
        <v>101856461.5</v>
      </c>
      <c r="T347" s="24">
        <v>463164445.5</v>
      </c>
      <c r="U347" s="24">
        <v>463164445.5</v>
      </c>
      <c r="V347" s="24">
        <v>0</v>
      </c>
      <c r="W347" s="24">
        <f t="shared" si="101"/>
        <v>463164445.5</v>
      </c>
      <c r="X347" s="25">
        <f t="shared" si="93"/>
        <v>0.16725198932676519</v>
      </c>
      <c r="Y347" s="25">
        <f t="shared" si="94"/>
        <v>0.16725198932676519</v>
      </c>
      <c r="Z347" s="25">
        <f t="shared" si="95"/>
        <v>7.2215259441707716E-2</v>
      </c>
      <c r="AA347" s="25">
        <f t="shared" si="96"/>
        <v>0.23946724876847292</v>
      </c>
    </row>
    <row r="348" spans="1:27" ht="16" customHeight="1" outlineLevel="2" x14ac:dyDescent="0.35">
      <c r="A348" s="21" t="s">
        <v>273</v>
      </c>
      <c r="B348" s="21" t="s">
        <v>317</v>
      </c>
      <c r="C348" s="21">
        <v>1</v>
      </c>
      <c r="D348" s="21" t="s">
        <v>87</v>
      </c>
      <c r="E348" s="21" t="s">
        <v>33</v>
      </c>
      <c r="F348" s="22" t="s">
        <v>34</v>
      </c>
      <c r="G348" s="21">
        <v>1120</v>
      </c>
      <c r="H348" s="21">
        <v>709800000</v>
      </c>
      <c r="I348" s="21">
        <v>0</v>
      </c>
      <c r="J348" s="23" t="s">
        <v>320</v>
      </c>
      <c r="K348" s="24">
        <v>700000000</v>
      </c>
      <c r="L348" s="24">
        <v>614950000</v>
      </c>
      <c r="M348" s="24">
        <v>0</v>
      </c>
      <c r="N348" s="24">
        <f t="shared" si="100"/>
        <v>614950000</v>
      </c>
      <c r="O348" s="24">
        <v>0</v>
      </c>
      <c r="P348" s="24">
        <v>0</v>
      </c>
      <c r="Q348" s="24">
        <v>0</v>
      </c>
      <c r="R348" s="24">
        <v>15819220</v>
      </c>
      <c r="S348" s="24">
        <v>401380</v>
      </c>
      <c r="T348" s="24">
        <v>458080780</v>
      </c>
      <c r="U348" s="24">
        <v>599130780</v>
      </c>
      <c r="V348" s="24">
        <v>200000000</v>
      </c>
      <c r="W348" s="24">
        <f t="shared" si="101"/>
        <v>399130780</v>
      </c>
      <c r="X348" s="25">
        <f t="shared" si="93"/>
        <v>2.5724400357752662E-2</v>
      </c>
      <c r="Y348" s="25">
        <f t="shared" si="94"/>
        <v>2.5724400357752662E-2</v>
      </c>
      <c r="Z348" s="25">
        <f t="shared" si="95"/>
        <v>0</v>
      </c>
      <c r="AA348" s="25">
        <f t="shared" si="96"/>
        <v>2.5724400357752662E-2</v>
      </c>
    </row>
    <row r="349" spans="1:27" ht="16" customHeight="1" outlineLevel="2" x14ac:dyDescent="0.35">
      <c r="A349" s="21" t="s">
        <v>330</v>
      </c>
      <c r="B349" s="21" t="s">
        <v>31</v>
      </c>
      <c r="C349" s="21">
        <v>1</v>
      </c>
      <c r="D349" s="21" t="s">
        <v>87</v>
      </c>
      <c r="E349" s="21" t="s">
        <v>33</v>
      </c>
      <c r="F349" s="22" t="s">
        <v>34</v>
      </c>
      <c r="G349" s="21">
        <v>1120</v>
      </c>
      <c r="H349" s="21">
        <v>709800000</v>
      </c>
      <c r="I349" s="21">
        <v>0</v>
      </c>
      <c r="J349" s="23" t="s">
        <v>334</v>
      </c>
      <c r="K349" s="24">
        <v>107300260</v>
      </c>
      <c r="L349" s="24">
        <v>107300260</v>
      </c>
      <c r="M349" s="24">
        <v>0</v>
      </c>
      <c r="N349" s="24">
        <f t="shared" si="100"/>
        <v>107300260</v>
      </c>
      <c r="O349" s="24">
        <v>0</v>
      </c>
      <c r="P349" s="24">
        <v>0</v>
      </c>
      <c r="Q349" s="24">
        <v>0</v>
      </c>
      <c r="R349" s="24">
        <v>0</v>
      </c>
      <c r="S349" s="24">
        <v>0</v>
      </c>
      <c r="T349" s="24">
        <v>107300260</v>
      </c>
      <c r="U349" s="24">
        <v>107300260</v>
      </c>
      <c r="V349" s="24">
        <v>0</v>
      </c>
      <c r="W349" s="24">
        <f t="shared" si="101"/>
        <v>107300260</v>
      </c>
      <c r="X349" s="25">
        <f t="shared" si="93"/>
        <v>0</v>
      </c>
      <c r="Y349" s="25">
        <f t="shared" si="94"/>
        <v>0</v>
      </c>
      <c r="Z349" s="25">
        <f t="shared" si="95"/>
        <v>0</v>
      </c>
      <c r="AA349" s="25">
        <f t="shared" si="96"/>
        <v>0</v>
      </c>
    </row>
    <row r="350" spans="1:27" ht="16" customHeight="1" outlineLevel="2" x14ac:dyDescent="0.35">
      <c r="A350" s="21" t="s">
        <v>337</v>
      </c>
      <c r="B350" s="21" t="s">
        <v>31</v>
      </c>
      <c r="C350" s="21">
        <v>1</v>
      </c>
      <c r="D350" s="21" t="s">
        <v>87</v>
      </c>
      <c r="E350" s="21" t="s">
        <v>33</v>
      </c>
      <c r="F350" s="22" t="s">
        <v>34</v>
      </c>
      <c r="G350" s="21">
        <v>1120</v>
      </c>
      <c r="H350" s="21">
        <v>709800000</v>
      </c>
      <c r="I350" s="21">
        <v>0</v>
      </c>
      <c r="J350" s="23" t="s">
        <v>340</v>
      </c>
      <c r="K350" s="24">
        <v>15484736</v>
      </c>
      <c r="L350" s="24">
        <v>15484736</v>
      </c>
      <c r="M350" s="24">
        <v>0</v>
      </c>
      <c r="N350" s="24">
        <f t="shared" si="100"/>
        <v>15484736</v>
      </c>
      <c r="O350" s="24">
        <v>0</v>
      </c>
      <c r="P350" s="24">
        <v>0</v>
      </c>
      <c r="Q350" s="24">
        <v>0</v>
      </c>
      <c r="R350" s="24">
        <v>0</v>
      </c>
      <c r="S350" s="24">
        <v>0</v>
      </c>
      <c r="T350" s="24">
        <v>0</v>
      </c>
      <c r="U350" s="24">
        <v>15484736</v>
      </c>
      <c r="V350" s="24">
        <v>0</v>
      </c>
      <c r="W350" s="24">
        <f t="shared" si="101"/>
        <v>15484736</v>
      </c>
      <c r="X350" s="25">
        <f t="shared" si="93"/>
        <v>0</v>
      </c>
      <c r="Y350" s="25">
        <f t="shared" si="94"/>
        <v>0</v>
      </c>
      <c r="Z350" s="25">
        <f t="shared" si="95"/>
        <v>0</v>
      </c>
      <c r="AA350" s="25">
        <f t="shared" si="96"/>
        <v>0</v>
      </c>
    </row>
    <row r="351" spans="1:27" ht="16" customHeight="1" outlineLevel="1" x14ac:dyDescent="0.35">
      <c r="A351" s="40"/>
      <c r="B351" s="40"/>
      <c r="C351" s="40"/>
      <c r="D351" s="40" t="s">
        <v>518</v>
      </c>
      <c r="E351" s="40"/>
      <c r="F351" s="41"/>
      <c r="G351" s="40"/>
      <c r="H351" s="40"/>
      <c r="I351" s="40"/>
      <c r="J351" s="42"/>
      <c r="K351" s="43">
        <f t="shared" ref="K351:W351" si="102">SUBTOTAL(9,K345:K350)</f>
        <v>1509954966</v>
      </c>
      <c r="L351" s="43">
        <f t="shared" si="102"/>
        <v>1398904966</v>
      </c>
      <c r="M351" s="43">
        <f t="shared" si="102"/>
        <v>0</v>
      </c>
      <c r="N351" s="43">
        <f t="shared" si="102"/>
        <v>1398904966</v>
      </c>
      <c r="O351" s="43">
        <f t="shared" si="102"/>
        <v>37014002</v>
      </c>
      <c r="P351" s="43">
        <f t="shared" si="102"/>
        <v>24573908.18</v>
      </c>
      <c r="Q351" s="43">
        <f t="shared" si="102"/>
        <v>4337418.05</v>
      </c>
      <c r="R351" s="43">
        <f t="shared" si="102"/>
        <v>121645319.31</v>
      </c>
      <c r="S351" s="43">
        <f t="shared" si="102"/>
        <v>106227479.31</v>
      </c>
      <c r="T351" s="43">
        <f t="shared" si="102"/>
        <v>1031999582.46</v>
      </c>
      <c r="U351" s="43">
        <f t="shared" si="102"/>
        <v>1211334318.46</v>
      </c>
      <c r="V351" s="43">
        <f t="shared" si="102"/>
        <v>200000000</v>
      </c>
      <c r="W351" s="43">
        <f t="shared" si="102"/>
        <v>1011334318.46</v>
      </c>
      <c r="X351" s="44">
        <f t="shared" si="93"/>
        <v>8.6957529114954912E-2</v>
      </c>
      <c r="Y351" s="44">
        <f t="shared" si="94"/>
        <v>8.6957529114954912E-2</v>
      </c>
      <c r="Z351" s="44">
        <f t="shared" si="95"/>
        <v>4.7126380870964754E-2</v>
      </c>
      <c r="AA351" s="44">
        <f t="shared" si="96"/>
        <v>0.13408390998591968</v>
      </c>
    </row>
    <row r="352" spans="1:27" ht="16" customHeight="1" outlineLevel="2" x14ac:dyDescent="0.35">
      <c r="A352" s="21" t="s">
        <v>189</v>
      </c>
      <c r="B352" s="21" t="s">
        <v>31</v>
      </c>
      <c r="C352" s="21">
        <v>1</v>
      </c>
      <c r="D352" s="21" t="s">
        <v>214</v>
      </c>
      <c r="E352" s="21" t="s">
        <v>33</v>
      </c>
      <c r="F352" s="22" t="s">
        <v>34</v>
      </c>
      <c r="G352" s="21">
        <v>1120</v>
      </c>
      <c r="H352" s="21">
        <v>709800000</v>
      </c>
      <c r="I352" s="21">
        <v>0</v>
      </c>
      <c r="J352" s="23" t="s">
        <v>215</v>
      </c>
      <c r="K352" s="24">
        <v>714595814</v>
      </c>
      <c r="L352" s="24">
        <v>714595814</v>
      </c>
      <c r="M352" s="24">
        <v>0</v>
      </c>
      <c r="N352" s="24">
        <f>$L352</f>
        <v>714595814</v>
      </c>
      <c r="O352" s="24">
        <v>813600.06</v>
      </c>
      <c r="P352" s="24">
        <v>300333429.81</v>
      </c>
      <c r="Q352" s="24">
        <v>0</v>
      </c>
      <c r="R352" s="24">
        <v>11431435.41</v>
      </c>
      <c r="S352" s="24">
        <v>11431435.41</v>
      </c>
      <c r="T352" s="24">
        <v>19186400.719999999</v>
      </c>
      <c r="U352" s="24">
        <v>402017348.72000003</v>
      </c>
      <c r="V352" s="24">
        <v>0</v>
      </c>
      <c r="W352" s="24">
        <f>$N352-($O352+$P352+$Q352+$R352+$V352)</f>
        <v>402017348.71999997</v>
      </c>
      <c r="X352" s="25">
        <f t="shared" si="93"/>
        <v>1.5997064614766972E-2</v>
      </c>
      <c r="Y352" s="25">
        <f t="shared" si="94"/>
        <v>1.5997064614766972E-2</v>
      </c>
      <c r="Z352" s="25">
        <f t="shared" si="95"/>
        <v>0.42142288545507767</v>
      </c>
      <c r="AA352" s="25">
        <f t="shared" si="96"/>
        <v>0.43741995006984463</v>
      </c>
    </row>
    <row r="353" spans="1:27" ht="16" customHeight="1" outlineLevel="2" x14ac:dyDescent="0.35">
      <c r="A353" s="21" t="s">
        <v>330</v>
      </c>
      <c r="B353" s="21" t="s">
        <v>31</v>
      </c>
      <c r="C353" s="21">
        <v>1</v>
      </c>
      <c r="D353" s="21" t="s">
        <v>214</v>
      </c>
      <c r="E353" s="21" t="s">
        <v>33</v>
      </c>
      <c r="F353" s="22" t="s">
        <v>34</v>
      </c>
      <c r="G353" s="21">
        <v>1120</v>
      </c>
      <c r="H353" s="21">
        <v>709800000</v>
      </c>
      <c r="I353" s="21">
        <v>0</v>
      </c>
      <c r="J353" s="23" t="s">
        <v>215</v>
      </c>
      <c r="K353" s="24">
        <v>29448798</v>
      </c>
      <c r="L353" s="24">
        <v>29448798</v>
      </c>
      <c r="M353" s="24">
        <v>0</v>
      </c>
      <c r="N353" s="24">
        <f>$L353</f>
        <v>29448798</v>
      </c>
      <c r="O353" s="24">
        <v>0</v>
      </c>
      <c r="P353" s="24">
        <v>22204929.129999999</v>
      </c>
      <c r="Q353" s="24">
        <v>0</v>
      </c>
      <c r="R353" s="24">
        <v>1843957.73</v>
      </c>
      <c r="S353" s="24">
        <v>1843957.73</v>
      </c>
      <c r="T353" s="24">
        <v>0.01</v>
      </c>
      <c r="U353" s="24">
        <v>5399911.1399999997</v>
      </c>
      <c r="V353" s="24">
        <v>0</v>
      </c>
      <c r="W353" s="24">
        <f>$N353-($O353+$P353+$Q353+$R353+$V353)</f>
        <v>5399911.1400000006</v>
      </c>
      <c r="X353" s="25">
        <f t="shared" si="93"/>
        <v>6.261572136153061E-2</v>
      </c>
      <c r="Y353" s="25">
        <f t="shared" si="94"/>
        <v>6.261572136153061E-2</v>
      </c>
      <c r="Z353" s="25">
        <f t="shared" si="95"/>
        <v>0.75401818199846382</v>
      </c>
      <c r="AA353" s="25">
        <f t="shared" si="96"/>
        <v>0.81663390335999442</v>
      </c>
    </row>
    <row r="354" spans="1:27" ht="16" customHeight="1" outlineLevel="1" x14ac:dyDescent="0.35">
      <c r="A354" s="40"/>
      <c r="B354" s="40"/>
      <c r="C354" s="40"/>
      <c r="D354" s="40" t="s">
        <v>519</v>
      </c>
      <c r="E354" s="40"/>
      <c r="F354" s="41"/>
      <c r="G354" s="40"/>
      <c r="H354" s="40"/>
      <c r="I354" s="40"/>
      <c r="J354" s="42"/>
      <c r="K354" s="43">
        <f t="shared" ref="K354:W354" si="103">SUBTOTAL(9,K352:K353)</f>
        <v>744044612</v>
      </c>
      <c r="L354" s="43">
        <f t="shared" si="103"/>
        <v>744044612</v>
      </c>
      <c r="M354" s="43">
        <f t="shared" si="103"/>
        <v>0</v>
      </c>
      <c r="N354" s="43">
        <f t="shared" si="103"/>
        <v>744044612</v>
      </c>
      <c r="O354" s="43">
        <f t="shared" si="103"/>
        <v>813600.06</v>
      </c>
      <c r="P354" s="43">
        <f t="shared" si="103"/>
        <v>322538358.94</v>
      </c>
      <c r="Q354" s="43">
        <f t="shared" si="103"/>
        <v>0</v>
      </c>
      <c r="R354" s="43">
        <f t="shared" si="103"/>
        <v>13275393.140000001</v>
      </c>
      <c r="S354" s="43">
        <f t="shared" si="103"/>
        <v>13275393.140000001</v>
      </c>
      <c r="T354" s="43">
        <f t="shared" si="103"/>
        <v>19186400.73</v>
      </c>
      <c r="U354" s="43">
        <f t="shared" si="103"/>
        <v>407417259.86000001</v>
      </c>
      <c r="V354" s="43">
        <f t="shared" si="103"/>
        <v>0</v>
      </c>
      <c r="W354" s="43">
        <f t="shared" si="103"/>
        <v>407417259.85999995</v>
      </c>
      <c r="X354" s="44">
        <f t="shared" si="93"/>
        <v>1.7842200488913697E-2</v>
      </c>
      <c r="Y354" s="44">
        <f t="shared" si="94"/>
        <v>1.7842200488913697E-2</v>
      </c>
      <c r="Z354" s="44">
        <f t="shared" si="95"/>
        <v>0.43458678926634037</v>
      </c>
      <c r="AA354" s="44">
        <f t="shared" si="96"/>
        <v>0.45242898975525409</v>
      </c>
    </row>
    <row r="355" spans="1:27" ht="16" customHeight="1" outlineLevel="2" x14ac:dyDescent="0.35">
      <c r="A355" s="21" t="s">
        <v>189</v>
      </c>
      <c r="B355" s="21" t="s">
        <v>31</v>
      </c>
      <c r="C355" s="21">
        <v>1</v>
      </c>
      <c r="D355" s="21" t="s">
        <v>216</v>
      </c>
      <c r="E355" s="21" t="s">
        <v>33</v>
      </c>
      <c r="F355" s="22" t="s">
        <v>34</v>
      </c>
      <c r="G355" s="21">
        <v>1120</v>
      </c>
      <c r="H355" s="21">
        <v>709800000</v>
      </c>
      <c r="I355" s="21">
        <v>0</v>
      </c>
      <c r="J355" s="23" t="s">
        <v>217</v>
      </c>
      <c r="K355" s="24">
        <v>19836250</v>
      </c>
      <c r="L355" s="24">
        <v>19836250</v>
      </c>
      <c r="M355" s="24">
        <v>0</v>
      </c>
      <c r="N355" s="24">
        <f>$L355</f>
        <v>19836250</v>
      </c>
      <c r="O355" s="24">
        <v>0</v>
      </c>
      <c r="P355" s="24">
        <v>5176276.7</v>
      </c>
      <c r="Q355" s="24">
        <v>0</v>
      </c>
      <c r="R355" s="24">
        <v>4803228</v>
      </c>
      <c r="S355" s="24">
        <v>4803228</v>
      </c>
      <c r="T355" s="24">
        <v>91641.3</v>
      </c>
      <c r="U355" s="24">
        <v>9856745.3000000007</v>
      </c>
      <c r="V355" s="24">
        <v>0</v>
      </c>
      <c r="W355" s="24">
        <f>$N355-($O355+$P355+$Q355+$R355+$V355)</f>
        <v>9856745.3000000007</v>
      </c>
      <c r="X355" s="25">
        <f t="shared" si="93"/>
        <v>0.24214395362026592</v>
      </c>
      <c r="Y355" s="25">
        <f t="shared" si="94"/>
        <v>0.24214395362026592</v>
      </c>
      <c r="Z355" s="25">
        <f t="shared" si="95"/>
        <v>0.26095036612262901</v>
      </c>
      <c r="AA355" s="25">
        <f t="shared" si="96"/>
        <v>0.50309431974289498</v>
      </c>
    </row>
    <row r="356" spans="1:27" ht="16" customHeight="1" outlineLevel="1" x14ac:dyDescent="0.35">
      <c r="A356" s="40"/>
      <c r="B356" s="40"/>
      <c r="C356" s="40"/>
      <c r="D356" s="40" t="s">
        <v>520</v>
      </c>
      <c r="E356" s="40"/>
      <c r="F356" s="41"/>
      <c r="G356" s="40"/>
      <c r="H356" s="40"/>
      <c r="I356" s="40"/>
      <c r="J356" s="42"/>
      <c r="K356" s="43">
        <f t="shared" ref="K356:W356" si="104">SUBTOTAL(9,K355:K355)</f>
        <v>19836250</v>
      </c>
      <c r="L356" s="43">
        <f t="shared" si="104"/>
        <v>19836250</v>
      </c>
      <c r="M356" s="43">
        <f t="shared" si="104"/>
        <v>0</v>
      </c>
      <c r="N356" s="43">
        <f t="shared" si="104"/>
        <v>19836250</v>
      </c>
      <c r="O356" s="43">
        <f t="shared" si="104"/>
        <v>0</v>
      </c>
      <c r="P356" s="43">
        <f t="shared" si="104"/>
        <v>5176276.7</v>
      </c>
      <c r="Q356" s="43">
        <f t="shared" si="104"/>
        <v>0</v>
      </c>
      <c r="R356" s="43">
        <f t="shared" si="104"/>
        <v>4803228</v>
      </c>
      <c r="S356" s="43">
        <f t="shared" si="104"/>
        <v>4803228</v>
      </c>
      <c r="T356" s="43">
        <f t="shared" si="104"/>
        <v>91641.3</v>
      </c>
      <c r="U356" s="43">
        <f t="shared" si="104"/>
        <v>9856745.3000000007</v>
      </c>
      <c r="V356" s="43">
        <f t="shared" si="104"/>
        <v>0</v>
      </c>
      <c r="W356" s="43">
        <f t="shared" si="104"/>
        <v>9856745.3000000007</v>
      </c>
      <c r="X356" s="44">
        <f t="shared" si="93"/>
        <v>0.24214395362026592</v>
      </c>
      <c r="Y356" s="44">
        <f t="shared" si="94"/>
        <v>0.24214395362026592</v>
      </c>
      <c r="Z356" s="44">
        <f t="shared" si="95"/>
        <v>0.26095036612262901</v>
      </c>
      <c r="AA356" s="44">
        <f t="shared" si="96"/>
        <v>0.50309431974289498</v>
      </c>
    </row>
    <row r="357" spans="1:27" ht="16" customHeight="1" outlineLevel="2" x14ac:dyDescent="0.35">
      <c r="A357" s="21" t="s">
        <v>189</v>
      </c>
      <c r="B357" s="21" t="s">
        <v>31</v>
      </c>
      <c r="C357" s="21">
        <v>1</v>
      </c>
      <c r="D357" s="21" t="s">
        <v>218</v>
      </c>
      <c r="E357" s="21" t="s">
        <v>33</v>
      </c>
      <c r="F357" s="22" t="s">
        <v>34</v>
      </c>
      <c r="G357" s="21">
        <v>1120</v>
      </c>
      <c r="H357" s="21">
        <v>709800000</v>
      </c>
      <c r="I357" s="21">
        <v>0</v>
      </c>
      <c r="J357" s="23" t="s">
        <v>219</v>
      </c>
      <c r="K357" s="24">
        <v>150000000</v>
      </c>
      <c r="L357" s="24">
        <v>150000000</v>
      </c>
      <c r="M357" s="24">
        <v>0</v>
      </c>
      <c r="N357" s="24">
        <f>$L357</f>
        <v>150000000</v>
      </c>
      <c r="O357" s="24">
        <v>0</v>
      </c>
      <c r="P357" s="24">
        <v>25380920.190000001</v>
      </c>
      <c r="Q357" s="24">
        <v>0</v>
      </c>
      <c r="R357" s="24">
        <v>30308683.640000001</v>
      </c>
      <c r="S357" s="24">
        <v>28789818.73</v>
      </c>
      <c r="T357" s="24">
        <v>43609361.170000002</v>
      </c>
      <c r="U357" s="24">
        <v>94310396.170000002</v>
      </c>
      <c r="V357" s="24">
        <v>0</v>
      </c>
      <c r="W357" s="24">
        <f>$N357-($O357+$P357+$Q357+$R357+$V357)</f>
        <v>94310396.170000002</v>
      </c>
      <c r="X357" s="25">
        <f t="shared" si="93"/>
        <v>0.20205789093333335</v>
      </c>
      <c r="Y357" s="25">
        <f t="shared" si="94"/>
        <v>0.20205789093333335</v>
      </c>
      <c r="Z357" s="25">
        <f t="shared" si="95"/>
        <v>0.1692061346</v>
      </c>
      <c r="AA357" s="25">
        <f t="shared" si="96"/>
        <v>0.37126402553333337</v>
      </c>
    </row>
    <row r="358" spans="1:27" ht="16" customHeight="1" outlineLevel="1" x14ac:dyDescent="0.35">
      <c r="A358" s="40"/>
      <c r="B358" s="40"/>
      <c r="C358" s="40"/>
      <c r="D358" s="40" t="s">
        <v>521</v>
      </c>
      <c r="E358" s="40"/>
      <c r="F358" s="41"/>
      <c r="G358" s="40"/>
      <c r="H358" s="40"/>
      <c r="I358" s="40"/>
      <c r="J358" s="42"/>
      <c r="K358" s="43">
        <f t="shared" ref="K358:W358" si="105">SUBTOTAL(9,K357:K357)</f>
        <v>150000000</v>
      </c>
      <c r="L358" s="43">
        <f t="shared" si="105"/>
        <v>150000000</v>
      </c>
      <c r="M358" s="43">
        <f t="shared" si="105"/>
        <v>0</v>
      </c>
      <c r="N358" s="43">
        <f t="shared" si="105"/>
        <v>150000000</v>
      </c>
      <c r="O358" s="43">
        <f t="shared" si="105"/>
        <v>0</v>
      </c>
      <c r="P358" s="43">
        <f t="shared" si="105"/>
        <v>25380920.190000001</v>
      </c>
      <c r="Q358" s="43">
        <f t="shared" si="105"/>
        <v>0</v>
      </c>
      <c r="R358" s="43">
        <f t="shared" si="105"/>
        <v>30308683.640000001</v>
      </c>
      <c r="S358" s="43">
        <f t="shared" si="105"/>
        <v>28789818.73</v>
      </c>
      <c r="T358" s="43">
        <f t="shared" si="105"/>
        <v>43609361.170000002</v>
      </c>
      <c r="U358" s="43">
        <f t="shared" si="105"/>
        <v>94310396.170000002</v>
      </c>
      <c r="V358" s="43">
        <f t="shared" si="105"/>
        <v>0</v>
      </c>
      <c r="W358" s="43">
        <f t="shared" si="105"/>
        <v>94310396.170000002</v>
      </c>
      <c r="X358" s="44">
        <f t="shared" si="93"/>
        <v>0.20205789093333335</v>
      </c>
      <c r="Y358" s="44">
        <f t="shared" si="94"/>
        <v>0.20205789093333335</v>
      </c>
      <c r="Z358" s="44">
        <f t="shared" si="95"/>
        <v>0.1692061346</v>
      </c>
      <c r="AA358" s="44">
        <f t="shared" si="96"/>
        <v>0.37126402553333337</v>
      </c>
    </row>
    <row r="359" spans="1:27" ht="16" customHeight="1" outlineLevel="2" x14ac:dyDescent="0.35">
      <c r="A359" s="21" t="s">
        <v>189</v>
      </c>
      <c r="B359" s="21" t="s">
        <v>31</v>
      </c>
      <c r="C359" s="21">
        <v>1</v>
      </c>
      <c r="D359" s="21" t="s">
        <v>220</v>
      </c>
      <c r="E359" s="21" t="s">
        <v>33</v>
      </c>
      <c r="F359" s="22" t="s">
        <v>34</v>
      </c>
      <c r="G359" s="21">
        <v>1120</v>
      </c>
      <c r="H359" s="21">
        <v>709800000</v>
      </c>
      <c r="I359" s="21">
        <v>0</v>
      </c>
      <c r="J359" s="23" t="s">
        <v>221</v>
      </c>
      <c r="K359" s="24">
        <v>198864796</v>
      </c>
      <c r="L359" s="24">
        <v>198864796</v>
      </c>
      <c r="M359" s="24">
        <v>0</v>
      </c>
      <c r="N359" s="24">
        <f>$L359</f>
        <v>198864796</v>
      </c>
      <c r="O359" s="24">
        <v>0</v>
      </c>
      <c r="P359" s="24">
        <v>36961586.670000002</v>
      </c>
      <c r="Q359" s="24">
        <v>0</v>
      </c>
      <c r="R359" s="24">
        <v>35882949.219999999</v>
      </c>
      <c r="S359" s="24">
        <v>32412788.940000001</v>
      </c>
      <c r="T359" s="24">
        <v>15005707.109999999</v>
      </c>
      <c r="U359" s="24">
        <v>126020260.11</v>
      </c>
      <c r="V359" s="24">
        <v>0</v>
      </c>
      <c r="W359" s="24">
        <f>$N359-($O359+$P359+$Q359+$R359+$V359)</f>
        <v>126020260.11</v>
      </c>
      <c r="X359" s="25">
        <f t="shared" si="93"/>
        <v>0.18043892102451356</v>
      </c>
      <c r="Y359" s="25">
        <f t="shared" si="94"/>
        <v>0.18043892102451356</v>
      </c>
      <c r="Z359" s="25">
        <f t="shared" si="95"/>
        <v>0.1858628948584746</v>
      </c>
      <c r="AA359" s="25">
        <f t="shared" si="96"/>
        <v>0.36630181588298816</v>
      </c>
    </row>
    <row r="360" spans="1:27" ht="16" customHeight="1" outlineLevel="2" x14ac:dyDescent="0.35">
      <c r="A360" s="21" t="s">
        <v>330</v>
      </c>
      <c r="B360" s="21" t="s">
        <v>31</v>
      </c>
      <c r="C360" s="21">
        <v>1</v>
      </c>
      <c r="D360" s="21" t="s">
        <v>220</v>
      </c>
      <c r="E360" s="21" t="s">
        <v>33</v>
      </c>
      <c r="F360" s="22" t="s">
        <v>34</v>
      </c>
      <c r="G360" s="21">
        <v>1120</v>
      </c>
      <c r="H360" s="21">
        <v>709800000</v>
      </c>
      <c r="I360" s="21">
        <v>0</v>
      </c>
      <c r="J360" s="23" t="s">
        <v>221</v>
      </c>
      <c r="K360" s="24">
        <v>79181501</v>
      </c>
      <c r="L360" s="24">
        <v>79181501</v>
      </c>
      <c r="M360" s="24">
        <v>0</v>
      </c>
      <c r="N360" s="24">
        <f>$L360</f>
        <v>79181501</v>
      </c>
      <c r="O360" s="24">
        <v>0</v>
      </c>
      <c r="P360" s="24">
        <v>62432941.939999998</v>
      </c>
      <c r="Q360" s="24">
        <v>0</v>
      </c>
      <c r="R360" s="24">
        <v>0</v>
      </c>
      <c r="S360" s="24">
        <v>0</v>
      </c>
      <c r="T360" s="24">
        <v>0</v>
      </c>
      <c r="U360" s="24">
        <v>16748559.060000001</v>
      </c>
      <c r="V360" s="24">
        <v>0</v>
      </c>
      <c r="W360" s="24">
        <f>$N360-($O360+$P360+$Q360+$R360+$V360)</f>
        <v>16748559.060000002</v>
      </c>
      <c r="X360" s="25">
        <f t="shared" si="93"/>
        <v>0</v>
      </c>
      <c r="Y360" s="25">
        <f t="shared" si="94"/>
        <v>0</v>
      </c>
      <c r="Z360" s="25">
        <f t="shared" si="95"/>
        <v>0.78847888902737517</v>
      </c>
      <c r="AA360" s="25">
        <f t="shared" si="96"/>
        <v>0.78847888902737517</v>
      </c>
    </row>
    <row r="361" spans="1:27" ht="16" customHeight="1" outlineLevel="1" x14ac:dyDescent="0.35">
      <c r="A361" s="40"/>
      <c r="B361" s="40"/>
      <c r="C361" s="40"/>
      <c r="D361" s="40" t="s">
        <v>522</v>
      </c>
      <c r="E361" s="40"/>
      <c r="F361" s="41"/>
      <c r="G361" s="40"/>
      <c r="H361" s="40"/>
      <c r="I361" s="40"/>
      <c r="J361" s="42"/>
      <c r="K361" s="43">
        <f t="shared" ref="K361:W361" si="106">SUBTOTAL(9,K359:K360)</f>
        <v>278046297</v>
      </c>
      <c r="L361" s="43">
        <f t="shared" si="106"/>
        <v>278046297</v>
      </c>
      <c r="M361" s="43">
        <f t="shared" si="106"/>
        <v>0</v>
      </c>
      <c r="N361" s="43">
        <f t="shared" si="106"/>
        <v>278046297</v>
      </c>
      <c r="O361" s="43">
        <f t="shared" si="106"/>
        <v>0</v>
      </c>
      <c r="P361" s="43">
        <f t="shared" si="106"/>
        <v>99394528.609999999</v>
      </c>
      <c r="Q361" s="43">
        <f t="shared" si="106"/>
        <v>0</v>
      </c>
      <c r="R361" s="43">
        <f t="shared" si="106"/>
        <v>35882949.219999999</v>
      </c>
      <c r="S361" s="43">
        <f t="shared" si="106"/>
        <v>32412788.940000001</v>
      </c>
      <c r="T361" s="43">
        <f t="shared" si="106"/>
        <v>15005707.109999999</v>
      </c>
      <c r="U361" s="43">
        <f t="shared" si="106"/>
        <v>142768819.16999999</v>
      </c>
      <c r="V361" s="43">
        <f t="shared" si="106"/>
        <v>0</v>
      </c>
      <c r="W361" s="43">
        <f t="shared" si="106"/>
        <v>142768819.17000002</v>
      </c>
      <c r="X361" s="44">
        <f t="shared" si="93"/>
        <v>0.12905386479576098</v>
      </c>
      <c r="Y361" s="44">
        <f t="shared" si="94"/>
        <v>0.12905386479576098</v>
      </c>
      <c r="Z361" s="44">
        <f t="shared" si="95"/>
        <v>0.35747474317199773</v>
      </c>
      <c r="AA361" s="44">
        <f t="shared" si="96"/>
        <v>0.48652860796775871</v>
      </c>
    </row>
    <row r="362" spans="1:27" ht="16" customHeight="1" outlineLevel="2" x14ac:dyDescent="0.35">
      <c r="A362" s="21" t="s">
        <v>189</v>
      </c>
      <c r="B362" s="21" t="s">
        <v>31</v>
      </c>
      <c r="C362" s="21">
        <v>1</v>
      </c>
      <c r="D362" s="21" t="s">
        <v>222</v>
      </c>
      <c r="E362" s="21" t="s">
        <v>33</v>
      </c>
      <c r="F362" s="22" t="s">
        <v>34</v>
      </c>
      <c r="G362" s="21">
        <v>1120</v>
      </c>
      <c r="H362" s="21">
        <v>709800000</v>
      </c>
      <c r="I362" s="21">
        <v>0</v>
      </c>
      <c r="J362" s="23" t="s">
        <v>223</v>
      </c>
      <c r="K362" s="24">
        <v>104706418</v>
      </c>
      <c r="L362" s="24">
        <v>119706418</v>
      </c>
      <c r="M362" s="24">
        <v>0</v>
      </c>
      <c r="N362" s="24">
        <f>$L362</f>
        <v>119706418</v>
      </c>
      <c r="O362" s="24">
        <v>13051500.01</v>
      </c>
      <c r="P362" s="24">
        <v>41618156.159999996</v>
      </c>
      <c r="Q362" s="24">
        <v>62150</v>
      </c>
      <c r="R362" s="24">
        <v>3377054.57</v>
      </c>
      <c r="S362" s="24">
        <v>3377054.57</v>
      </c>
      <c r="T362" s="24">
        <v>21435122.260000002</v>
      </c>
      <c r="U362" s="24">
        <v>61597557.259999998</v>
      </c>
      <c r="V362" s="24">
        <v>0</v>
      </c>
      <c r="W362" s="24">
        <f>$N362-($O362+$P362+$Q362+$R362+$V362)</f>
        <v>61597557.260000005</v>
      </c>
      <c r="X362" s="25">
        <f t="shared" si="93"/>
        <v>2.8211140441943554E-2</v>
      </c>
      <c r="Y362" s="25">
        <f t="shared" si="94"/>
        <v>2.8211140441943554E-2</v>
      </c>
      <c r="Z362" s="25">
        <f t="shared" si="95"/>
        <v>0.45721697369643116</v>
      </c>
      <c r="AA362" s="25">
        <f t="shared" si="96"/>
        <v>0.48542811413837472</v>
      </c>
    </row>
    <row r="363" spans="1:27" ht="16" customHeight="1" outlineLevel="2" x14ac:dyDescent="0.35">
      <c r="A363" s="21" t="s">
        <v>330</v>
      </c>
      <c r="B363" s="21" t="s">
        <v>31</v>
      </c>
      <c r="C363" s="21">
        <v>1</v>
      </c>
      <c r="D363" s="21" t="s">
        <v>222</v>
      </c>
      <c r="E363" s="21" t="s">
        <v>33</v>
      </c>
      <c r="F363" s="22" t="s">
        <v>34</v>
      </c>
      <c r="G363" s="21">
        <v>1120</v>
      </c>
      <c r="H363" s="21">
        <v>709800000</v>
      </c>
      <c r="I363" s="21">
        <v>0</v>
      </c>
      <c r="J363" s="23" t="s">
        <v>223</v>
      </c>
      <c r="K363" s="24">
        <v>16575645</v>
      </c>
      <c r="L363" s="24">
        <v>16575645</v>
      </c>
      <c r="M363" s="24">
        <v>0</v>
      </c>
      <c r="N363" s="24">
        <f>$L363</f>
        <v>16575645</v>
      </c>
      <c r="O363" s="24">
        <v>0</v>
      </c>
      <c r="P363" s="24">
        <v>4756383.01</v>
      </c>
      <c r="Q363" s="24">
        <v>0</v>
      </c>
      <c r="R363" s="24">
        <v>3531438.77</v>
      </c>
      <c r="S363" s="24">
        <v>3531438.77</v>
      </c>
      <c r="T363" s="24">
        <v>0.22</v>
      </c>
      <c r="U363" s="24">
        <v>8287823.2199999997</v>
      </c>
      <c r="V363" s="24">
        <v>0</v>
      </c>
      <c r="W363" s="24">
        <f>$N363-($O363+$P363+$Q363+$R363+$V363)</f>
        <v>8287823.2200000007</v>
      </c>
      <c r="X363" s="25">
        <f t="shared" si="93"/>
        <v>0.21304985537516036</v>
      </c>
      <c r="Y363" s="25">
        <f t="shared" si="94"/>
        <v>0.21304985537516036</v>
      </c>
      <c r="Z363" s="25">
        <f t="shared" si="95"/>
        <v>0.28695010118761594</v>
      </c>
      <c r="AA363" s="25">
        <f t="shared" si="96"/>
        <v>0.49999995656277629</v>
      </c>
    </row>
    <row r="364" spans="1:27" ht="16" customHeight="1" outlineLevel="1" x14ac:dyDescent="0.35">
      <c r="A364" s="40"/>
      <c r="B364" s="40"/>
      <c r="C364" s="40"/>
      <c r="D364" s="40" t="s">
        <v>523</v>
      </c>
      <c r="E364" s="40"/>
      <c r="F364" s="41"/>
      <c r="G364" s="40"/>
      <c r="H364" s="40"/>
      <c r="I364" s="40"/>
      <c r="J364" s="42"/>
      <c r="K364" s="43">
        <f t="shared" ref="K364:W364" si="107">SUBTOTAL(9,K362:K363)</f>
        <v>121282063</v>
      </c>
      <c r="L364" s="43">
        <f t="shared" si="107"/>
        <v>136282063</v>
      </c>
      <c r="M364" s="43">
        <f t="shared" si="107"/>
        <v>0</v>
      </c>
      <c r="N364" s="43">
        <f t="shared" si="107"/>
        <v>136282063</v>
      </c>
      <c r="O364" s="43">
        <f t="shared" si="107"/>
        <v>13051500.01</v>
      </c>
      <c r="P364" s="43">
        <f t="shared" si="107"/>
        <v>46374539.169999994</v>
      </c>
      <c r="Q364" s="43">
        <f t="shared" si="107"/>
        <v>62150</v>
      </c>
      <c r="R364" s="43">
        <f t="shared" si="107"/>
        <v>6908493.3399999999</v>
      </c>
      <c r="S364" s="43">
        <f t="shared" si="107"/>
        <v>6908493.3399999999</v>
      </c>
      <c r="T364" s="43">
        <f t="shared" si="107"/>
        <v>21435122.48</v>
      </c>
      <c r="U364" s="43">
        <f t="shared" si="107"/>
        <v>69885380.480000004</v>
      </c>
      <c r="V364" s="43">
        <f t="shared" si="107"/>
        <v>0</v>
      </c>
      <c r="W364" s="43">
        <f t="shared" si="107"/>
        <v>69885380.480000004</v>
      </c>
      <c r="X364" s="44">
        <f t="shared" si="93"/>
        <v>5.069260904863173E-2</v>
      </c>
      <c r="Y364" s="44">
        <f t="shared" si="94"/>
        <v>5.069260904863173E-2</v>
      </c>
      <c r="Z364" s="44">
        <f t="shared" si="95"/>
        <v>0.43650784168126361</v>
      </c>
      <c r="AA364" s="44">
        <f t="shared" si="96"/>
        <v>0.48720045072989532</v>
      </c>
    </row>
    <row r="365" spans="1:27" ht="16" customHeight="1" outlineLevel="2" x14ac:dyDescent="0.35">
      <c r="A365" s="21" t="s">
        <v>30</v>
      </c>
      <c r="B365" s="21" t="s">
        <v>31</v>
      </c>
      <c r="C365" s="21">
        <v>1</v>
      </c>
      <c r="D365" s="21" t="s">
        <v>89</v>
      </c>
      <c r="E365" s="21" t="s">
        <v>33</v>
      </c>
      <c r="F365" s="22" t="s">
        <v>34</v>
      </c>
      <c r="G365" s="21">
        <v>1120</v>
      </c>
      <c r="H365" s="21">
        <v>709800000</v>
      </c>
      <c r="I365" s="21">
        <v>0</v>
      </c>
      <c r="J365" s="23" t="s">
        <v>90</v>
      </c>
      <c r="K365" s="24">
        <v>37320000</v>
      </c>
      <c r="L365" s="24">
        <v>37320000</v>
      </c>
      <c r="M365" s="24">
        <v>0</v>
      </c>
      <c r="N365" s="24">
        <f>$L365</f>
        <v>37320000</v>
      </c>
      <c r="O365" s="24">
        <v>0</v>
      </c>
      <c r="P365" s="24">
        <v>35694078.950000003</v>
      </c>
      <c r="Q365" s="24">
        <v>0</v>
      </c>
      <c r="R365" s="24">
        <v>0</v>
      </c>
      <c r="S365" s="24">
        <v>0</v>
      </c>
      <c r="T365" s="24">
        <v>0</v>
      </c>
      <c r="U365" s="24">
        <v>1625921.05</v>
      </c>
      <c r="V365" s="24">
        <v>0</v>
      </c>
      <c r="W365" s="24">
        <f>$N365-($O365+$P365+$Q365+$R365+$V365)</f>
        <v>1625921.049999997</v>
      </c>
      <c r="X365" s="25">
        <f t="shared" si="93"/>
        <v>0</v>
      </c>
      <c r="Y365" s="25">
        <f t="shared" si="94"/>
        <v>0</v>
      </c>
      <c r="Z365" s="25">
        <f t="shared" si="95"/>
        <v>0.95643298365487683</v>
      </c>
      <c r="AA365" s="25">
        <f t="shared" si="96"/>
        <v>0.95643298365487683</v>
      </c>
    </row>
    <row r="366" spans="1:27" ht="16" customHeight="1" outlineLevel="2" x14ac:dyDescent="0.35">
      <c r="A366" s="21" t="s">
        <v>189</v>
      </c>
      <c r="B366" s="21" t="s">
        <v>31</v>
      </c>
      <c r="C366" s="21">
        <v>1</v>
      </c>
      <c r="D366" s="21" t="s">
        <v>89</v>
      </c>
      <c r="E366" s="21" t="s">
        <v>33</v>
      </c>
      <c r="F366" s="22" t="s">
        <v>34</v>
      </c>
      <c r="G366" s="21">
        <v>1120</v>
      </c>
      <c r="H366" s="21">
        <v>709800000</v>
      </c>
      <c r="I366" s="21">
        <v>0</v>
      </c>
      <c r="J366" s="23" t="s">
        <v>90</v>
      </c>
      <c r="K366" s="24">
        <v>79617500</v>
      </c>
      <c r="L366" s="24">
        <v>64261800</v>
      </c>
      <c r="M366" s="24">
        <v>0</v>
      </c>
      <c r="N366" s="24">
        <f>$L366</f>
        <v>64261800</v>
      </c>
      <c r="O366" s="24">
        <v>8644501.6999999993</v>
      </c>
      <c r="P366" s="24">
        <v>3669697.75</v>
      </c>
      <c r="Q366" s="24">
        <v>0</v>
      </c>
      <c r="R366" s="24">
        <v>20175164.120000001</v>
      </c>
      <c r="S366" s="24">
        <v>20175164.120000001</v>
      </c>
      <c r="T366" s="24">
        <v>10240712.43</v>
      </c>
      <c r="U366" s="24">
        <v>31772436.43</v>
      </c>
      <c r="V366" s="24">
        <v>0</v>
      </c>
      <c r="W366" s="24">
        <f>$N366-($O366+$P366+$Q366+$R366+$V366)</f>
        <v>31772436.43</v>
      </c>
      <c r="X366" s="25">
        <f t="shared" si="93"/>
        <v>0.31395267670684607</v>
      </c>
      <c r="Y366" s="25">
        <f t="shared" si="94"/>
        <v>0.31395267670684607</v>
      </c>
      <c r="Z366" s="25">
        <f t="shared" si="95"/>
        <v>0.19162549835205361</v>
      </c>
      <c r="AA366" s="25">
        <f t="shared" si="96"/>
        <v>0.50557817505889968</v>
      </c>
    </row>
    <row r="367" spans="1:27" ht="16" customHeight="1" outlineLevel="2" x14ac:dyDescent="0.35">
      <c r="A367" s="21" t="s">
        <v>273</v>
      </c>
      <c r="B367" s="21" t="s">
        <v>274</v>
      </c>
      <c r="C367" s="21">
        <v>1</v>
      </c>
      <c r="D367" s="21" t="s">
        <v>89</v>
      </c>
      <c r="E367" s="21" t="s">
        <v>33</v>
      </c>
      <c r="F367" s="22" t="s">
        <v>34</v>
      </c>
      <c r="G367" s="21">
        <v>1120</v>
      </c>
      <c r="H367" s="21">
        <v>709800000</v>
      </c>
      <c r="I367" s="21">
        <v>0</v>
      </c>
      <c r="J367" s="23" t="s">
        <v>90</v>
      </c>
      <c r="K367" s="24">
        <v>1600000</v>
      </c>
      <c r="L367" s="24">
        <v>1401460.09</v>
      </c>
      <c r="M367" s="24">
        <v>0</v>
      </c>
      <c r="N367" s="24">
        <f>$L367</f>
        <v>1401460.09</v>
      </c>
      <c r="O367" s="24">
        <v>0</v>
      </c>
      <c r="P367" s="24">
        <v>0</v>
      </c>
      <c r="Q367" s="24">
        <v>0</v>
      </c>
      <c r="R367" s="24">
        <v>0</v>
      </c>
      <c r="S367" s="24">
        <v>0</v>
      </c>
      <c r="T367" s="24">
        <v>800000</v>
      </c>
      <c r="U367" s="24">
        <v>1401460.09</v>
      </c>
      <c r="V367" s="24">
        <v>0</v>
      </c>
      <c r="W367" s="24">
        <f>$N367-($O367+$P367+$Q367+$R367+$V367)</f>
        <v>1401460.09</v>
      </c>
      <c r="X367" s="25">
        <f t="shared" si="93"/>
        <v>0</v>
      </c>
      <c r="Y367" s="25">
        <f t="shared" si="94"/>
        <v>0</v>
      </c>
      <c r="Z367" s="25">
        <f t="shared" si="95"/>
        <v>0</v>
      </c>
      <c r="AA367" s="25">
        <f t="shared" si="96"/>
        <v>0</v>
      </c>
    </row>
    <row r="368" spans="1:27" ht="16" customHeight="1" outlineLevel="2" x14ac:dyDescent="0.35">
      <c r="A368" s="21" t="s">
        <v>330</v>
      </c>
      <c r="B368" s="21" t="s">
        <v>31</v>
      </c>
      <c r="C368" s="21">
        <v>1</v>
      </c>
      <c r="D368" s="21" t="s">
        <v>89</v>
      </c>
      <c r="E368" s="21" t="s">
        <v>33</v>
      </c>
      <c r="F368" s="22" t="s">
        <v>34</v>
      </c>
      <c r="G368" s="21">
        <v>1120</v>
      </c>
      <c r="H368" s="21">
        <v>709800000</v>
      </c>
      <c r="I368" s="21">
        <v>0</v>
      </c>
      <c r="J368" s="23" t="s">
        <v>90</v>
      </c>
      <c r="K368" s="24">
        <v>246774373</v>
      </c>
      <c r="L368" s="24">
        <v>246774373</v>
      </c>
      <c r="M368" s="24">
        <v>0</v>
      </c>
      <c r="N368" s="24">
        <f>$L368</f>
        <v>246774373</v>
      </c>
      <c r="O368" s="24">
        <v>0</v>
      </c>
      <c r="P368" s="24">
        <v>151520299.43000001</v>
      </c>
      <c r="Q368" s="24">
        <v>0</v>
      </c>
      <c r="R368" s="24">
        <v>40907719.780000001</v>
      </c>
      <c r="S368" s="24">
        <v>40907719.780000001</v>
      </c>
      <c r="T368" s="24">
        <v>8945863.7899999991</v>
      </c>
      <c r="U368" s="24">
        <v>54346353.789999999</v>
      </c>
      <c r="V368" s="24">
        <v>0</v>
      </c>
      <c r="W368" s="24">
        <f>$N368-($O368+$P368+$Q368+$R368+$V368)</f>
        <v>54346353.789999992</v>
      </c>
      <c r="X368" s="25">
        <f t="shared" si="93"/>
        <v>0.16576972431412074</v>
      </c>
      <c r="Y368" s="25">
        <f t="shared" si="94"/>
        <v>0.16576972431412074</v>
      </c>
      <c r="Z368" s="25">
        <f t="shared" si="95"/>
        <v>0.61400338125871767</v>
      </c>
      <c r="AA368" s="25">
        <f t="shared" si="96"/>
        <v>0.77977310557283841</v>
      </c>
    </row>
    <row r="369" spans="1:27" ht="16" customHeight="1" outlineLevel="2" x14ac:dyDescent="0.35">
      <c r="A369" s="21" t="s">
        <v>335</v>
      </c>
      <c r="B369" s="21" t="s">
        <v>31</v>
      </c>
      <c r="C369" s="21">
        <v>1</v>
      </c>
      <c r="D369" s="21" t="s">
        <v>89</v>
      </c>
      <c r="E369" s="21" t="s">
        <v>33</v>
      </c>
      <c r="F369" s="22" t="s">
        <v>34</v>
      </c>
      <c r="G369" s="21">
        <v>1120</v>
      </c>
      <c r="H369" s="21">
        <v>709800000</v>
      </c>
      <c r="I369" s="21">
        <v>0</v>
      </c>
      <c r="J369" s="23" t="s">
        <v>90</v>
      </c>
      <c r="K369" s="24">
        <v>20000000</v>
      </c>
      <c r="L369" s="24">
        <v>20000000</v>
      </c>
      <c r="M369" s="24">
        <v>0</v>
      </c>
      <c r="N369" s="24">
        <f>$L369</f>
        <v>20000000</v>
      </c>
      <c r="O369" s="24">
        <v>0</v>
      </c>
      <c r="P369" s="24">
        <v>0</v>
      </c>
      <c r="Q369" s="24">
        <v>0</v>
      </c>
      <c r="R369" s="24">
        <v>0</v>
      </c>
      <c r="S369" s="24">
        <v>0</v>
      </c>
      <c r="T369" s="24">
        <v>10000000</v>
      </c>
      <c r="U369" s="24">
        <v>20000000</v>
      </c>
      <c r="V369" s="24">
        <v>0</v>
      </c>
      <c r="W369" s="24">
        <f>$N369-($O369+$P369+$Q369+$R369+$V369)</f>
        <v>20000000</v>
      </c>
      <c r="X369" s="25">
        <f t="shared" si="93"/>
        <v>0</v>
      </c>
      <c r="Y369" s="25">
        <f t="shared" si="94"/>
        <v>0</v>
      </c>
      <c r="Z369" s="25">
        <f t="shared" si="95"/>
        <v>0</v>
      </c>
      <c r="AA369" s="25">
        <f t="shared" si="96"/>
        <v>0</v>
      </c>
    </row>
    <row r="370" spans="1:27" ht="16" customHeight="1" outlineLevel="1" x14ac:dyDescent="0.35">
      <c r="A370" s="40"/>
      <c r="B370" s="40"/>
      <c r="C370" s="40"/>
      <c r="D370" s="40" t="s">
        <v>524</v>
      </c>
      <c r="E370" s="40"/>
      <c r="F370" s="41"/>
      <c r="G370" s="40"/>
      <c r="H370" s="40"/>
      <c r="I370" s="40"/>
      <c r="J370" s="42"/>
      <c r="K370" s="43">
        <f t="shared" ref="K370:W370" si="108">SUBTOTAL(9,K365:K369)</f>
        <v>385311873</v>
      </c>
      <c r="L370" s="43">
        <f t="shared" si="108"/>
        <v>369757633.09000003</v>
      </c>
      <c r="M370" s="43">
        <f t="shared" si="108"/>
        <v>0</v>
      </c>
      <c r="N370" s="43">
        <f t="shared" si="108"/>
        <v>369757633.09000003</v>
      </c>
      <c r="O370" s="43">
        <f t="shared" si="108"/>
        <v>8644501.6999999993</v>
      </c>
      <c r="P370" s="43">
        <f t="shared" si="108"/>
        <v>190884076.13</v>
      </c>
      <c r="Q370" s="43">
        <f t="shared" si="108"/>
        <v>0</v>
      </c>
      <c r="R370" s="43">
        <f t="shared" si="108"/>
        <v>61082883.900000006</v>
      </c>
      <c r="S370" s="43">
        <f t="shared" si="108"/>
        <v>61082883.900000006</v>
      </c>
      <c r="T370" s="43">
        <f t="shared" si="108"/>
        <v>29986576.219999999</v>
      </c>
      <c r="U370" s="43">
        <f t="shared" si="108"/>
        <v>109146171.36</v>
      </c>
      <c r="V370" s="43">
        <f t="shared" si="108"/>
        <v>0</v>
      </c>
      <c r="W370" s="43">
        <f t="shared" si="108"/>
        <v>109146171.35999998</v>
      </c>
      <c r="X370" s="44">
        <f t="shared" si="93"/>
        <v>0.16519708704737479</v>
      </c>
      <c r="Y370" s="44">
        <f t="shared" si="94"/>
        <v>0.16519708704737479</v>
      </c>
      <c r="Z370" s="44">
        <f t="shared" si="95"/>
        <v>0.53961990226563938</v>
      </c>
      <c r="AA370" s="44">
        <f t="shared" si="96"/>
        <v>0.70481698931301417</v>
      </c>
    </row>
    <row r="371" spans="1:27" ht="16" customHeight="1" outlineLevel="2" x14ac:dyDescent="0.35">
      <c r="A371" s="21" t="s">
        <v>189</v>
      </c>
      <c r="B371" s="21" t="s">
        <v>31</v>
      </c>
      <c r="C371" s="21">
        <v>1</v>
      </c>
      <c r="D371" s="21" t="s">
        <v>224</v>
      </c>
      <c r="E371" s="21" t="s">
        <v>33</v>
      </c>
      <c r="F371" s="22" t="s">
        <v>34</v>
      </c>
      <c r="G371" s="21">
        <v>1120</v>
      </c>
      <c r="H371" s="21">
        <v>709800000</v>
      </c>
      <c r="I371" s="21">
        <v>0</v>
      </c>
      <c r="J371" s="23" t="s">
        <v>225</v>
      </c>
      <c r="K371" s="24">
        <v>16468275</v>
      </c>
      <c r="L371" s="24">
        <v>16468275</v>
      </c>
      <c r="M371" s="24">
        <v>0</v>
      </c>
      <c r="N371" s="24">
        <f>$L371</f>
        <v>16468275</v>
      </c>
      <c r="O371" s="24">
        <v>0</v>
      </c>
      <c r="P371" s="24">
        <v>7148425.2000000002</v>
      </c>
      <c r="Q371" s="24">
        <v>0</v>
      </c>
      <c r="R371" s="24">
        <v>333350</v>
      </c>
      <c r="S371" s="24">
        <v>333350</v>
      </c>
      <c r="T371" s="24">
        <v>5455019.7999999998</v>
      </c>
      <c r="U371" s="24">
        <v>8986499.8000000007</v>
      </c>
      <c r="V371" s="24">
        <v>0</v>
      </c>
      <c r="W371" s="24">
        <f>$N371-($O371+$P371+$Q371+$R371+$V371)</f>
        <v>8986499.8000000007</v>
      </c>
      <c r="X371" s="25">
        <f t="shared" si="93"/>
        <v>2.0241950052449331E-2</v>
      </c>
      <c r="Y371" s="25">
        <f t="shared" si="94"/>
        <v>2.0241950052449331E-2</v>
      </c>
      <c r="Z371" s="25">
        <f t="shared" si="95"/>
        <v>0.43407249393151376</v>
      </c>
      <c r="AA371" s="25">
        <f t="shared" si="96"/>
        <v>0.45431444398396309</v>
      </c>
    </row>
    <row r="372" spans="1:27" ht="16" customHeight="1" outlineLevel="1" x14ac:dyDescent="0.35">
      <c r="A372" s="40"/>
      <c r="B372" s="40"/>
      <c r="C372" s="40"/>
      <c r="D372" s="40" t="s">
        <v>525</v>
      </c>
      <c r="E372" s="40"/>
      <c r="F372" s="41"/>
      <c r="G372" s="40"/>
      <c r="H372" s="40"/>
      <c r="I372" s="40"/>
      <c r="J372" s="42"/>
      <c r="K372" s="43">
        <f t="shared" ref="K372:W372" si="109">SUBTOTAL(9,K371:K371)</f>
        <v>16468275</v>
      </c>
      <c r="L372" s="43">
        <f t="shared" si="109"/>
        <v>16468275</v>
      </c>
      <c r="M372" s="43">
        <f t="shared" si="109"/>
        <v>0</v>
      </c>
      <c r="N372" s="43">
        <f t="shared" si="109"/>
        <v>16468275</v>
      </c>
      <c r="O372" s="43">
        <f t="shared" si="109"/>
        <v>0</v>
      </c>
      <c r="P372" s="43">
        <f t="shared" si="109"/>
        <v>7148425.2000000002</v>
      </c>
      <c r="Q372" s="43">
        <f t="shared" si="109"/>
        <v>0</v>
      </c>
      <c r="R372" s="43">
        <f t="shared" si="109"/>
        <v>333350</v>
      </c>
      <c r="S372" s="43">
        <f t="shared" si="109"/>
        <v>333350</v>
      </c>
      <c r="T372" s="43">
        <f t="shared" si="109"/>
        <v>5455019.7999999998</v>
      </c>
      <c r="U372" s="43">
        <f t="shared" si="109"/>
        <v>8986499.8000000007</v>
      </c>
      <c r="V372" s="43">
        <f t="shared" si="109"/>
        <v>0</v>
      </c>
      <c r="W372" s="43">
        <f t="shared" si="109"/>
        <v>8986499.8000000007</v>
      </c>
      <c r="X372" s="44">
        <f t="shared" si="93"/>
        <v>2.0241950052449331E-2</v>
      </c>
      <c r="Y372" s="44">
        <f t="shared" si="94"/>
        <v>2.0241950052449331E-2</v>
      </c>
      <c r="Z372" s="44">
        <f t="shared" si="95"/>
        <v>0.43407249393151376</v>
      </c>
      <c r="AA372" s="44">
        <f t="shared" si="96"/>
        <v>0.45431444398396309</v>
      </c>
    </row>
    <row r="373" spans="1:27" ht="16" customHeight="1" outlineLevel="2" x14ac:dyDescent="0.35">
      <c r="A373" s="21" t="s">
        <v>189</v>
      </c>
      <c r="B373" s="21" t="s">
        <v>31</v>
      </c>
      <c r="C373" s="21">
        <v>1</v>
      </c>
      <c r="D373" s="21" t="s">
        <v>226</v>
      </c>
      <c r="E373" s="21" t="s">
        <v>33</v>
      </c>
      <c r="F373" s="22" t="s">
        <v>34</v>
      </c>
      <c r="G373" s="21">
        <v>1310</v>
      </c>
      <c r="H373" s="21">
        <v>709800000</v>
      </c>
      <c r="I373" s="21">
        <v>0</v>
      </c>
      <c r="J373" s="23" t="s">
        <v>227</v>
      </c>
      <c r="K373" s="24">
        <v>7000000</v>
      </c>
      <c r="L373" s="24">
        <v>13100000</v>
      </c>
      <c r="M373" s="24">
        <v>0</v>
      </c>
      <c r="N373" s="24">
        <f>$L373</f>
        <v>13100000</v>
      </c>
      <c r="O373" s="24">
        <v>0</v>
      </c>
      <c r="P373" s="24">
        <v>240856</v>
      </c>
      <c r="Q373" s="24">
        <v>0</v>
      </c>
      <c r="R373" s="24">
        <v>159144</v>
      </c>
      <c r="S373" s="24">
        <v>159144</v>
      </c>
      <c r="T373" s="24">
        <v>6100000</v>
      </c>
      <c r="U373" s="24">
        <v>12700000</v>
      </c>
      <c r="V373" s="24">
        <v>0</v>
      </c>
      <c r="W373" s="24">
        <f>$N373-($O373+$P373+$Q373+$R373+$V373)</f>
        <v>12700000</v>
      </c>
      <c r="X373" s="25">
        <f t="shared" si="93"/>
        <v>1.2148396946564886E-2</v>
      </c>
      <c r="Y373" s="25">
        <f t="shared" si="94"/>
        <v>1.2148396946564886E-2</v>
      </c>
      <c r="Z373" s="25">
        <f t="shared" si="95"/>
        <v>1.8385954198473282E-2</v>
      </c>
      <c r="AA373" s="25">
        <f t="shared" si="96"/>
        <v>3.053435114503817E-2</v>
      </c>
    </row>
    <row r="374" spans="1:27" ht="16" customHeight="1" outlineLevel="1" x14ac:dyDescent="0.35">
      <c r="A374" s="40"/>
      <c r="B374" s="40"/>
      <c r="C374" s="40"/>
      <c r="D374" s="40" t="s">
        <v>526</v>
      </c>
      <c r="E374" s="40"/>
      <c r="F374" s="41"/>
      <c r="G374" s="40"/>
      <c r="H374" s="40"/>
      <c r="I374" s="40"/>
      <c r="J374" s="42"/>
      <c r="K374" s="43">
        <f t="shared" ref="K374:W374" si="110">SUBTOTAL(9,K373:K373)</f>
        <v>7000000</v>
      </c>
      <c r="L374" s="43">
        <f t="shared" si="110"/>
        <v>13100000</v>
      </c>
      <c r="M374" s="43">
        <f t="shared" si="110"/>
        <v>0</v>
      </c>
      <c r="N374" s="43">
        <f t="shared" si="110"/>
        <v>13100000</v>
      </c>
      <c r="O374" s="43">
        <f t="shared" si="110"/>
        <v>0</v>
      </c>
      <c r="P374" s="43">
        <f t="shared" si="110"/>
        <v>240856</v>
      </c>
      <c r="Q374" s="43">
        <f t="shared" si="110"/>
        <v>0</v>
      </c>
      <c r="R374" s="43">
        <f t="shared" si="110"/>
        <v>159144</v>
      </c>
      <c r="S374" s="43">
        <f t="shared" si="110"/>
        <v>159144</v>
      </c>
      <c r="T374" s="43">
        <f t="shared" si="110"/>
        <v>6100000</v>
      </c>
      <c r="U374" s="43">
        <f t="shared" si="110"/>
        <v>12700000</v>
      </c>
      <c r="V374" s="43">
        <f t="shared" si="110"/>
        <v>0</v>
      </c>
      <c r="W374" s="43">
        <f t="shared" si="110"/>
        <v>12700000</v>
      </c>
      <c r="X374" s="44">
        <f t="shared" si="93"/>
        <v>1.2148396946564886E-2</v>
      </c>
      <c r="Y374" s="44">
        <f t="shared" si="94"/>
        <v>1.2148396946564886E-2</v>
      </c>
      <c r="Z374" s="44">
        <f t="shared" si="95"/>
        <v>1.8385954198473282E-2</v>
      </c>
      <c r="AA374" s="44">
        <f t="shared" si="96"/>
        <v>3.053435114503817E-2</v>
      </c>
    </row>
    <row r="375" spans="1:27" ht="16" customHeight="1" outlineLevel="2" x14ac:dyDescent="0.35">
      <c r="A375" s="21" t="s">
        <v>30</v>
      </c>
      <c r="B375" s="21" t="s">
        <v>31</v>
      </c>
      <c r="C375" s="21">
        <v>1</v>
      </c>
      <c r="D375" s="21" t="s">
        <v>91</v>
      </c>
      <c r="E375" s="21" t="s">
        <v>33</v>
      </c>
      <c r="F375" s="22" t="s">
        <v>34</v>
      </c>
      <c r="G375" s="21">
        <v>1120</v>
      </c>
      <c r="H375" s="21">
        <v>709800000</v>
      </c>
      <c r="I375" s="21">
        <v>0</v>
      </c>
      <c r="J375" s="23" t="s">
        <v>92</v>
      </c>
      <c r="K375" s="24">
        <v>0</v>
      </c>
      <c r="L375" s="24">
        <v>209265.31</v>
      </c>
      <c r="M375" s="24">
        <v>0</v>
      </c>
      <c r="N375" s="24">
        <f t="shared" ref="N375:N387" si="111">$L375</f>
        <v>209265.31</v>
      </c>
      <c r="O375" s="24">
        <v>0</v>
      </c>
      <c r="P375" s="24">
        <v>209265.31</v>
      </c>
      <c r="Q375" s="24">
        <v>0</v>
      </c>
      <c r="R375" s="24">
        <v>0</v>
      </c>
      <c r="S375" s="24">
        <v>0</v>
      </c>
      <c r="T375" s="24">
        <v>0</v>
      </c>
      <c r="U375" s="24">
        <v>0</v>
      </c>
      <c r="V375" s="24">
        <v>0</v>
      </c>
      <c r="W375" s="24">
        <f t="shared" ref="W375:W387" si="112">$N375-($O375+$P375+$Q375+$R375+$V375)</f>
        <v>0</v>
      </c>
      <c r="X375" s="25">
        <f t="shared" si="93"/>
        <v>0</v>
      </c>
      <c r="Y375" s="25">
        <f t="shared" si="94"/>
        <v>0</v>
      </c>
      <c r="Z375" s="25">
        <f t="shared" si="95"/>
        <v>1</v>
      </c>
      <c r="AA375" s="25">
        <f t="shared" si="96"/>
        <v>1</v>
      </c>
    </row>
    <row r="376" spans="1:27" ht="16" customHeight="1" outlineLevel="2" x14ac:dyDescent="0.35">
      <c r="A376" s="21" t="s">
        <v>189</v>
      </c>
      <c r="B376" s="21" t="s">
        <v>31</v>
      </c>
      <c r="C376" s="21">
        <v>1</v>
      </c>
      <c r="D376" s="21" t="s">
        <v>91</v>
      </c>
      <c r="E376" s="21" t="s">
        <v>33</v>
      </c>
      <c r="F376" s="22" t="s">
        <v>34</v>
      </c>
      <c r="G376" s="21">
        <v>1120</v>
      </c>
      <c r="H376" s="21">
        <v>709800000</v>
      </c>
      <c r="I376" s="21">
        <v>0</v>
      </c>
      <c r="J376" s="23" t="s">
        <v>228</v>
      </c>
      <c r="K376" s="24">
        <v>0</v>
      </c>
      <c r="L376" s="24">
        <v>27899999.059999999</v>
      </c>
      <c r="M376" s="24">
        <v>0</v>
      </c>
      <c r="N376" s="24">
        <f t="shared" si="111"/>
        <v>27899999.059999999</v>
      </c>
      <c r="O376" s="24">
        <v>0</v>
      </c>
      <c r="P376" s="24">
        <v>20876196.059999999</v>
      </c>
      <c r="Q376" s="24">
        <v>0</v>
      </c>
      <c r="R376" s="24">
        <v>0</v>
      </c>
      <c r="S376" s="24">
        <v>0</v>
      </c>
      <c r="T376" s="24">
        <v>7023803</v>
      </c>
      <c r="U376" s="24">
        <v>7023803</v>
      </c>
      <c r="V376" s="24">
        <v>0</v>
      </c>
      <c r="W376" s="24">
        <f t="shared" si="112"/>
        <v>7023803</v>
      </c>
      <c r="X376" s="25">
        <f t="shared" si="93"/>
        <v>0</v>
      </c>
      <c r="Y376" s="25">
        <f t="shared" si="94"/>
        <v>0</v>
      </c>
      <c r="Z376" s="25">
        <f t="shared" si="95"/>
        <v>0.74825078004859258</v>
      </c>
      <c r="AA376" s="25">
        <f t="shared" si="96"/>
        <v>0.74825078004859258</v>
      </c>
    </row>
    <row r="377" spans="1:27" ht="16" customHeight="1" outlineLevel="2" x14ac:dyDescent="0.35">
      <c r="A377" s="21" t="s">
        <v>273</v>
      </c>
      <c r="B377" s="21" t="s">
        <v>274</v>
      </c>
      <c r="C377" s="21">
        <v>1</v>
      </c>
      <c r="D377" s="21" t="s">
        <v>91</v>
      </c>
      <c r="E377" s="21" t="s">
        <v>33</v>
      </c>
      <c r="F377" s="22" t="s">
        <v>34</v>
      </c>
      <c r="G377" s="21">
        <v>1120</v>
      </c>
      <c r="H377" s="21">
        <v>709800000</v>
      </c>
      <c r="I377" s="21">
        <v>0</v>
      </c>
      <c r="J377" s="23" t="s">
        <v>92</v>
      </c>
      <c r="K377" s="24">
        <v>0</v>
      </c>
      <c r="L377" s="24">
        <v>198539.91</v>
      </c>
      <c r="M377" s="24">
        <v>0</v>
      </c>
      <c r="N377" s="24">
        <f t="shared" si="111"/>
        <v>198539.91</v>
      </c>
      <c r="O377" s="24">
        <v>0</v>
      </c>
      <c r="P377" s="24">
        <v>198539.91</v>
      </c>
      <c r="Q377" s="24">
        <v>0</v>
      </c>
      <c r="R377" s="24">
        <v>0</v>
      </c>
      <c r="S377" s="24">
        <v>0</v>
      </c>
      <c r="T377" s="24">
        <v>0</v>
      </c>
      <c r="U377" s="24">
        <v>0</v>
      </c>
      <c r="V377" s="24">
        <v>0</v>
      </c>
      <c r="W377" s="24">
        <f t="shared" si="112"/>
        <v>0</v>
      </c>
      <c r="X377" s="25">
        <f t="shared" si="93"/>
        <v>0</v>
      </c>
      <c r="Y377" s="25">
        <f t="shared" si="94"/>
        <v>0</v>
      </c>
      <c r="Z377" s="25">
        <f t="shared" si="95"/>
        <v>1</v>
      </c>
      <c r="AA377" s="25">
        <f t="shared" si="96"/>
        <v>1</v>
      </c>
    </row>
    <row r="378" spans="1:27" ht="16" customHeight="1" outlineLevel="2" x14ac:dyDescent="0.35">
      <c r="A378" s="21" t="s">
        <v>323</v>
      </c>
      <c r="B378" s="21" t="s">
        <v>31</v>
      </c>
      <c r="C378" s="21">
        <v>1</v>
      </c>
      <c r="D378" s="21" t="s">
        <v>91</v>
      </c>
      <c r="E378" s="21" t="s">
        <v>33</v>
      </c>
      <c r="F378" s="22" t="s">
        <v>34</v>
      </c>
      <c r="G378" s="21">
        <v>1120</v>
      </c>
      <c r="H378" s="21">
        <v>709800000</v>
      </c>
      <c r="I378" s="21">
        <v>0</v>
      </c>
      <c r="J378" s="23" t="s">
        <v>325</v>
      </c>
      <c r="K378" s="24">
        <v>2000000</v>
      </c>
      <c r="L378" s="24">
        <v>2000000</v>
      </c>
      <c r="M378" s="24">
        <v>0</v>
      </c>
      <c r="N378" s="24">
        <f t="shared" si="111"/>
        <v>2000000</v>
      </c>
      <c r="O378" s="24">
        <v>0</v>
      </c>
      <c r="P378" s="24">
        <v>72096.87</v>
      </c>
      <c r="Q378" s="24">
        <v>0</v>
      </c>
      <c r="R378" s="24">
        <v>0</v>
      </c>
      <c r="S378" s="24">
        <v>0</v>
      </c>
      <c r="T378" s="24">
        <v>1927903.13</v>
      </c>
      <c r="U378" s="24">
        <v>1927903.13</v>
      </c>
      <c r="V378" s="24">
        <v>0</v>
      </c>
      <c r="W378" s="24">
        <f t="shared" si="112"/>
        <v>1927903.13</v>
      </c>
      <c r="X378" s="25">
        <f t="shared" si="93"/>
        <v>0</v>
      </c>
      <c r="Y378" s="25">
        <f t="shared" si="94"/>
        <v>0</v>
      </c>
      <c r="Z378" s="25">
        <f t="shared" si="95"/>
        <v>3.6048434999999997E-2</v>
      </c>
      <c r="AA378" s="25">
        <f t="shared" si="96"/>
        <v>3.6048434999999997E-2</v>
      </c>
    </row>
    <row r="379" spans="1:27" ht="16" customHeight="1" outlineLevel="2" x14ac:dyDescent="0.35">
      <c r="A379" s="21" t="s">
        <v>330</v>
      </c>
      <c r="B379" s="21" t="s">
        <v>31</v>
      </c>
      <c r="C379" s="21">
        <v>1</v>
      </c>
      <c r="D379" s="21" t="s">
        <v>91</v>
      </c>
      <c r="E379" s="21" t="s">
        <v>33</v>
      </c>
      <c r="F379" s="22" t="s">
        <v>34</v>
      </c>
      <c r="G379" s="21">
        <v>1120</v>
      </c>
      <c r="H379" s="21">
        <v>709800000</v>
      </c>
      <c r="I379" s="21">
        <v>0</v>
      </c>
      <c r="J379" s="23" t="s">
        <v>92</v>
      </c>
      <c r="K379" s="24">
        <v>0</v>
      </c>
      <c r="L379" s="24">
        <v>504912.16</v>
      </c>
      <c r="M379" s="24">
        <v>0</v>
      </c>
      <c r="N379" s="24">
        <f t="shared" si="111"/>
        <v>504912.16</v>
      </c>
      <c r="O379" s="24">
        <v>0</v>
      </c>
      <c r="P379" s="24">
        <v>504912.16</v>
      </c>
      <c r="Q379" s="24">
        <v>0</v>
      </c>
      <c r="R379" s="24">
        <v>0</v>
      </c>
      <c r="S379" s="24">
        <v>0</v>
      </c>
      <c r="T379" s="24">
        <v>0</v>
      </c>
      <c r="U379" s="24">
        <v>0</v>
      </c>
      <c r="V379" s="24">
        <v>0</v>
      </c>
      <c r="W379" s="24">
        <f t="shared" si="112"/>
        <v>0</v>
      </c>
      <c r="X379" s="25">
        <f t="shared" si="93"/>
        <v>0</v>
      </c>
      <c r="Y379" s="25">
        <f t="shared" si="94"/>
        <v>0</v>
      </c>
      <c r="Z379" s="25">
        <f t="shared" si="95"/>
        <v>1</v>
      </c>
      <c r="AA379" s="25">
        <f t="shared" si="96"/>
        <v>1</v>
      </c>
    </row>
    <row r="380" spans="1:27" ht="16" customHeight="1" outlineLevel="2" x14ac:dyDescent="0.35">
      <c r="A380" s="21" t="s">
        <v>335</v>
      </c>
      <c r="B380" s="21" t="s">
        <v>31</v>
      </c>
      <c r="C380" s="21">
        <v>1</v>
      </c>
      <c r="D380" s="21" t="s">
        <v>91</v>
      </c>
      <c r="E380" s="21" t="s">
        <v>33</v>
      </c>
      <c r="F380" s="22" t="s">
        <v>34</v>
      </c>
      <c r="G380" s="21">
        <v>1120</v>
      </c>
      <c r="H380" s="21">
        <v>709800000</v>
      </c>
      <c r="I380" s="21">
        <v>0</v>
      </c>
      <c r="J380" s="23" t="s">
        <v>92</v>
      </c>
      <c r="K380" s="24">
        <v>0</v>
      </c>
      <c r="L380" s="24">
        <v>32568.68</v>
      </c>
      <c r="M380" s="24">
        <v>0</v>
      </c>
      <c r="N380" s="24">
        <f t="shared" si="111"/>
        <v>32568.68</v>
      </c>
      <c r="O380" s="24">
        <v>0</v>
      </c>
      <c r="P380" s="24">
        <v>32568.68</v>
      </c>
      <c r="Q380" s="24">
        <v>0</v>
      </c>
      <c r="R380" s="24">
        <v>0</v>
      </c>
      <c r="S380" s="24">
        <v>0</v>
      </c>
      <c r="T380" s="24">
        <v>0</v>
      </c>
      <c r="U380" s="24">
        <v>0</v>
      </c>
      <c r="V380" s="24">
        <v>0</v>
      </c>
      <c r="W380" s="24">
        <f t="shared" si="112"/>
        <v>0</v>
      </c>
      <c r="X380" s="25">
        <f t="shared" si="93"/>
        <v>0</v>
      </c>
      <c r="Y380" s="25">
        <f t="shared" si="94"/>
        <v>0</v>
      </c>
      <c r="Z380" s="25">
        <f t="shared" si="95"/>
        <v>1</v>
      </c>
      <c r="AA380" s="25">
        <f t="shared" si="96"/>
        <v>1</v>
      </c>
    </row>
    <row r="381" spans="1:27" ht="16" customHeight="1" outlineLevel="2" x14ac:dyDescent="0.35">
      <c r="A381" s="21" t="s">
        <v>337</v>
      </c>
      <c r="B381" s="21" t="s">
        <v>31</v>
      </c>
      <c r="C381" s="21">
        <v>1</v>
      </c>
      <c r="D381" s="21" t="s">
        <v>91</v>
      </c>
      <c r="E381" s="21" t="s">
        <v>33</v>
      </c>
      <c r="F381" s="22" t="s">
        <v>34</v>
      </c>
      <c r="G381" s="21">
        <v>1120</v>
      </c>
      <c r="H381" s="21">
        <v>709800000</v>
      </c>
      <c r="I381" s="21">
        <v>0</v>
      </c>
      <c r="J381" s="23" t="s">
        <v>92</v>
      </c>
      <c r="K381" s="24">
        <v>0</v>
      </c>
      <c r="L381" s="24">
        <v>733590.38</v>
      </c>
      <c r="M381" s="24">
        <v>0</v>
      </c>
      <c r="N381" s="24">
        <f t="shared" si="111"/>
        <v>733590.38</v>
      </c>
      <c r="O381" s="24">
        <v>0</v>
      </c>
      <c r="P381" s="24">
        <v>733590.38</v>
      </c>
      <c r="Q381" s="24">
        <v>0</v>
      </c>
      <c r="R381" s="24">
        <v>0</v>
      </c>
      <c r="S381" s="24">
        <v>0</v>
      </c>
      <c r="T381" s="24">
        <v>0</v>
      </c>
      <c r="U381" s="24">
        <v>0</v>
      </c>
      <c r="V381" s="24">
        <v>0</v>
      </c>
      <c r="W381" s="24">
        <f t="shared" si="112"/>
        <v>0</v>
      </c>
      <c r="X381" s="25">
        <f t="shared" si="93"/>
        <v>0</v>
      </c>
      <c r="Y381" s="25">
        <f t="shared" si="94"/>
        <v>0</v>
      </c>
      <c r="Z381" s="25">
        <f t="shared" si="95"/>
        <v>1</v>
      </c>
      <c r="AA381" s="25">
        <f t="shared" si="96"/>
        <v>1</v>
      </c>
    </row>
    <row r="382" spans="1:27" ht="16" customHeight="1" outlineLevel="2" x14ac:dyDescent="0.35">
      <c r="A382" s="21" t="s">
        <v>346</v>
      </c>
      <c r="B382" s="21" t="s">
        <v>31</v>
      </c>
      <c r="C382" s="21">
        <v>1</v>
      </c>
      <c r="D382" s="21" t="s">
        <v>91</v>
      </c>
      <c r="E382" s="21" t="s">
        <v>33</v>
      </c>
      <c r="F382" s="22" t="s">
        <v>34</v>
      </c>
      <c r="G382" s="21">
        <v>1120</v>
      </c>
      <c r="H382" s="21">
        <v>709600000</v>
      </c>
      <c r="I382" s="21">
        <v>0</v>
      </c>
      <c r="J382" s="23" t="s">
        <v>92</v>
      </c>
      <c r="K382" s="24">
        <v>0</v>
      </c>
      <c r="L382" s="24">
        <v>25391.37</v>
      </c>
      <c r="M382" s="24">
        <v>0</v>
      </c>
      <c r="N382" s="24">
        <f t="shared" si="111"/>
        <v>25391.37</v>
      </c>
      <c r="O382" s="24">
        <v>0</v>
      </c>
      <c r="P382" s="24">
        <v>25391.37</v>
      </c>
      <c r="Q382" s="24">
        <v>0</v>
      </c>
      <c r="R382" s="24">
        <v>0</v>
      </c>
      <c r="S382" s="24">
        <v>0</v>
      </c>
      <c r="T382" s="24">
        <v>0</v>
      </c>
      <c r="U382" s="24">
        <v>0</v>
      </c>
      <c r="V382" s="24">
        <v>0</v>
      </c>
      <c r="W382" s="24">
        <f t="shared" si="112"/>
        <v>0</v>
      </c>
      <c r="X382" s="25">
        <f t="shared" si="93"/>
        <v>0</v>
      </c>
      <c r="Y382" s="25">
        <f t="shared" si="94"/>
        <v>0</v>
      </c>
      <c r="Z382" s="25">
        <f t="shared" si="95"/>
        <v>1</v>
      </c>
      <c r="AA382" s="25">
        <f t="shared" si="96"/>
        <v>1</v>
      </c>
    </row>
    <row r="383" spans="1:27" ht="16" customHeight="1" outlineLevel="2" x14ac:dyDescent="0.35">
      <c r="A383" s="21" t="s">
        <v>374</v>
      </c>
      <c r="B383" s="21" t="s">
        <v>274</v>
      </c>
      <c r="C383" s="21">
        <v>1</v>
      </c>
      <c r="D383" s="21" t="s">
        <v>91</v>
      </c>
      <c r="E383" s="21" t="s">
        <v>33</v>
      </c>
      <c r="F383" s="22" t="s">
        <v>34</v>
      </c>
      <c r="G383" s="21">
        <v>1120</v>
      </c>
      <c r="H383" s="21">
        <v>709120000</v>
      </c>
      <c r="I383" s="21">
        <v>0</v>
      </c>
      <c r="J383" s="23" t="s">
        <v>325</v>
      </c>
      <c r="K383" s="24">
        <v>0</v>
      </c>
      <c r="L383" s="24">
        <v>0</v>
      </c>
      <c r="M383" s="24">
        <v>81721510.75</v>
      </c>
      <c r="N383" s="24">
        <f t="shared" si="111"/>
        <v>0</v>
      </c>
      <c r="O383" s="24">
        <v>0</v>
      </c>
      <c r="P383" s="24">
        <v>78689972.75</v>
      </c>
      <c r="Q383" s="24">
        <v>0</v>
      </c>
      <c r="R383" s="24">
        <v>0</v>
      </c>
      <c r="S383" s="24">
        <v>0</v>
      </c>
      <c r="T383" s="24">
        <v>-78689972.75</v>
      </c>
      <c r="U383" s="24">
        <v>-78689972.75</v>
      </c>
      <c r="V383" s="24">
        <v>0</v>
      </c>
      <c r="W383" s="24">
        <f t="shared" si="112"/>
        <v>-78689972.75</v>
      </c>
      <c r="X383" s="25">
        <f t="shared" si="93"/>
        <v>0</v>
      </c>
      <c r="Y383" s="25">
        <f t="shared" si="94"/>
        <v>0</v>
      </c>
      <c r="Z383" s="25">
        <f t="shared" si="95"/>
        <v>0</v>
      </c>
      <c r="AA383" s="25">
        <f t="shared" si="96"/>
        <v>0</v>
      </c>
    </row>
    <row r="384" spans="1:27" ht="16" customHeight="1" outlineLevel="2" x14ac:dyDescent="0.35">
      <c r="A384" s="21" t="s">
        <v>374</v>
      </c>
      <c r="B384" s="21" t="s">
        <v>279</v>
      </c>
      <c r="C384" s="21">
        <v>1</v>
      </c>
      <c r="D384" s="21" t="s">
        <v>91</v>
      </c>
      <c r="E384" s="21" t="s">
        <v>33</v>
      </c>
      <c r="F384" s="22" t="s">
        <v>34</v>
      </c>
      <c r="G384" s="21">
        <v>1120</v>
      </c>
      <c r="H384" s="21">
        <v>709210000</v>
      </c>
      <c r="I384" s="21">
        <v>0</v>
      </c>
      <c r="J384" s="23" t="s">
        <v>325</v>
      </c>
      <c r="K384" s="24">
        <v>0</v>
      </c>
      <c r="L384" s="24">
        <v>0</v>
      </c>
      <c r="M384" s="24">
        <v>39953711.43</v>
      </c>
      <c r="N384" s="24">
        <f t="shared" si="111"/>
        <v>0</v>
      </c>
      <c r="O384" s="24">
        <v>0</v>
      </c>
      <c r="P384" s="24">
        <v>39953711.43</v>
      </c>
      <c r="Q384" s="24">
        <v>0</v>
      </c>
      <c r="R384" s="24">
        <v>0</v>
      </c>
      <c r="S384" s="24">
        <v>0</v>
      </c>
      <c r="T384" s="24">
        <v>-39953711.43</v>
      </c>
      <c r="U384" s="24">
        <v>-39953711.43</v>
      </c>
      <c r="V384" s="24">
        <v>0</v>
      </c>
      <c r="W384" s="24">
        <f t="shared" si="112"/>
        <v>-39953711.43</v>
      </c>
      <c r="X384" s="25">
        <f t="shared" si="93"/>
        <v>0</v>
      </c>
      <c r="Y384" s="25">
        <f t="shared" si="94"/>
        <v>0</v>
      </c>
      <c r="Z384" s="25">
        <f t="shared" si="95"/>
        <v>0</v>
      </c>
      <c r="AA384" s="25">
        <f t="shared" si="96"/>
        <v>0</v>
      </c>
    </row>
    <row r="385" spans="1:27" ht="16" customHeight="1" outlineLevel="2" x14ac:dyDescent="0.35">
      <c r="A385" s="21" t="s">
        <v>374</v>
      </c>
      <c r="B385" s="21" t="s">
        <v>317</v>
      </c>
      <c r="C385" s="21">
        <v>1</v>
      </c>
      <c r="D385" s="21" t="s">
        <v>91</v>
      </c>
      <c r="E385" s="21" t="s">
        <v>33</v>
      </c>
      <c r="F385" s="22" t="s">
        <v>34</v>
      </c>
      <c r="G385" s="21">
        <v>1120</v>
      </c>
      <c r="H385" s="21">
        <v>709300000</v>
      </c>
      <c r="I385" s="21">
        <v>0</v>
      </c>
      <c r="J385" s="23" t="s">
        <v>325</v>
      </c>
      <c r="K385" s="24">
        <v>0</v>
      </c>
      <c r="L385" s="24">
        <v>0</v>
      </c>
      <c r="M385" s="24">
        <v>24839360.989999998</v>
      </c>
      <c r="N385" s="24">
        <f t="shared" si="111"/>
        <v>0</v>
      </c>
      <c r="O385" s="24">
        <v>0</v>
      </c>
      <c r="P385" s="24">
        <v>24839360.989999998</v>
      </c>
      <c r="Q385" s="24">
        <v>0</v>
      </c>
      <c r="R385" s="24">
        <v>0</v>
      </c>
      <c r="S385" s="24">
        <v>0</v>
      </c>
      <c r="T385" s="24">
        <v>-24839360.989999998</v>
      </c>
      <c r="U385" s="24">
        <v>-24839360.989999998</v>
      </c>
      <c r="V385" s="24">
        <v>0</v>
      </c>
      <c r="W385" s="24">
        <f t="shared" si="112"/>
        <v>-24839360.989999998</v>
      </c>
      <c r="X385" s="25">
        <f t="shared" si="93"/>
        <v>0</v>
      </c>
      <c r="Y385" s="25">
        <f t="shared" si="94"/>
        <v>0</v>
      </c>
      <c r="Z385" s="25">
        <f t="shared" si="95"/>
        <v>0</v>
      </c>
      <c r="AA385" s="25">
        <f t="shared" si="96"/>
        <v>0</v>
      </c>
    </row>
    <row r="386" spans="1:27" ht="16" customHeight="1" outlineLevel="2" x14ac:dyDescent="0.35">
      <c r="A386" s="21" t="s">
        <v>374</v>
      </c>
      <c r="B386" s="21" t="s">
        <v>441</v>
      </c>
      <c r="C386" s="21">
        <v>1</v>
      </c>
      <c r="D386" s="21" t="s">
        <v>91</v>
      </c>
      <c r="E386" s="21" t="s">
        <v>33</v>
      </c>
      <c r="F386" s="22" t="s">
        <v>34</v>
      </c>
      <c r="G386" s="21">
        <v>1120</v>
      </c>
      <c r="H386" s="21">
        <v>709500000</v>
      </c>
      <c r="I386" s="21">
        <v>0</v>
      </c>
      <c r="J386" s="23" t="s">
        <v>325</v>
      </c>
      <c r="K386" s="24">
        <v>0</v>
      </c>
      <c r="L386" s="24">
        <v>0</v>
      </c>
      <c r="M386" s="24">
        <v>18630459.75</v>
      </c>
      <c r="N386" s="24">
        <f t="shared" si="111"/>
        <v>0</v>
      </c>
      <c r="O386" s="24">
        <v>0</v>
      </c>
      <c r="P386" s="24">
        <v>18630459.75</v>
      </c>
      <c r="Q386" s="24">
        <v>0</v>
      </c>
      <c r="R386" s="24">
        <v>0</v>
      </c>
      <c r="S386" s="24">
        <v>0</v>
      </c>
      <c r="T386" s="24">
        <v>-18630459.75</v>
      </c>
      <c r="U386" s="24">
        <v>-18630459.75</v>
      </c>
      <c r="V386" s="24">
        <v>0</v>
      </c>
      <c r="W386" s="24">
        <f t="shared" si="112"/>
        <v>-18630459.75</v>
      </c>
      <c r="X386" s="25">
        <f t="shared" si="93"/>
        <v>0</v>
      </c>
      <c r="Y386" s="25">
        <f t="shared" si="94"/>
        <v>0</v>
      </c>
      <c r="Z386" s="25">
        <f t="shared" si="95"/>
        <v>0</v>
      </c>
      <c r="AA386" s="25">
        <f t="shared" si="96"/>
        <v>0</v>
      </c>
    </row>
    <row r="387" spans="1:27" ht="16" customHeight="1" outlineLevel="2" x14ac:dyDescent="0.35">
      <c r="A387" s="21" t="s">
        <v>374</v>
      </c>
      <c r="B387" s="21" t="s">
        <v>450</v>
      </c>
      <c r="C387" s="21">
        <v>1</v>
      </c>
      <c r="D387" s="21" t="s">
        <v>91</v>
      </c>
      <c r="E387" s="21" t="s">
        <v>33</v>
      </c>
      <c r="F387" s="22" t="s">
        <v>34</v>
      </c>
      <c r="G387" s="21">
        <v>1120</v>
      </c>
      <c r="H387" s="21">
        <v>709500000</v>
      </c>
      <c r="I387" s="21">
        <v>0</v>
      </c>
      <c r="J387" s="23" t="s">
        <v>325</v>
      </c>
      <c r="K387" s="24">
        <v>0</v>
      </c>
      <c r="L387" s="24">
        <v>0</v>
      </c>
      <c r="M387" s="24">
        <v>11675403.01</v>
      </c>
      <c r="N387" s="24">
        <f t="shared" si="111"/>
        <v>0</v>
      </c>
      <c r="O387" s="24">
        <v>0</v>
      </c>
      <c r="P387" s="24">
        <v>11675403.01</v>
      </c>
      <c r="Q387" s="24">
        <v>0</v>
      </c>
      <c r="R387" s="24">
        <v>0</v>
      </c>
      <c r="S387" s="24">
        <v>0</v>
      </c>
      <c r="T387" s="24">
        <v>-11675403.01</v>
      </c>
      <c r="U387" s="24">
        <v>-11675403.01</v>
      </c>
      <c r="V387" s="24">
        <v>0</v>
      </c>
      <c r="W387" s="24">
        <f t="shared" si="112"/>
        <v>-11675403.01</v>
      </c>
      <c r="X387" s="25">
        <f t="shared" si="93"/>
        <v>0</v>
      </c>
      <c r="Y387" s="25">
        <f t="shared" si="94"/>
        <v>0</v>
      </c>
      <c r="Z387" s="25">
        <f t="shared" si="95"/>
        <v>0</v>
      </c>
      <c r="AA387" s="25">
        <f t="shared" si="96"/>
        <v>0</v>
      </c>
    </row>
    <row r="388" spans="1:27" ht="16" customHeight="1" outlineLevel="1" x14ac:dyDescent="0.35">
      <c r="A388" s="40"/>
      <c r="B388" s="40"/>
      <c r="C388" s="40"/>
      <c r="D388" s="40" t="s">
        <v>527</v>
      </c>
      <c r="E388" s="40"/>
      <c r="F388" s="41"/>
      <c r="G388" s="40"/>
      <c r="H388" s="40"/>
      <c r="I388" s="40"/>
      <c r="J388" s="42"/>
      <c r="K388" s="43">
        <f t="shared" ref="K388:W388" si="113">SUBTOTAL(9,K375:K387)</f>
        <v>2000000</v>
      </c>
      <c r="L388" s="43">
        <f t="shared" si="113"/>
        <v>31604266.869999997</v>
      </c>
      <c r="M388" s="43">
        <f t="shared" si="113"/>
        <v>176820445.93000001</v>
      </c>
      <c r="N388" s="43">
        <f t="shared" si="113"/>
        <v>31604266.869999997</v>
      </c>
      <c r="O388" s="43">
        <f t="shared" si="113"/>
        <v>0</v>
      </c>
      <c r="P388" s="43">
        <f t="shared" si="113"/>
        <v>196441468.66999999</v>
      </c>
      <c r="Q388" s="43">
        <f t="shared" si="113"/>
        <v>0</v>
      </c>
      <c r="R388" s="43">
        <f t="shared" si="113"/>
        <v>0</v>
      </c>
      <c r="S388" s="43">
        <f t="shared" si="113"/>
        <v>0</v>
      </c>
      <c r="T388" s="43">
        <f t="shared" si="113"/>
        <v>-164837201.80000001</v>
      </c>
      <c r="U388" s="43">
        <f t="shared" si="113"/>
        <v>-164837201.80000001</v>
      </c>
      <c r="V388" s="43">
        <f t="shared" si="113"/>
        <v>0</v>
      </c>
      <c r="W388" s="43">
        <f t="shared" si="113"/>
        <v>-164837201.80000001</v>
      </c>
      <c r="X388" s="44">
        <f t="shared" si="93"/>
        <v>0</v>
      </c>
      <c r="Y388" s="44">
        <f t="shared" si="94"/>
        <v>0</v>
      </c>
      <c r="Z388" s="44">
        <f t="shared" si="95"/>
        <v>6.2156628874840276</v>
      </c>
      <c r="AA388" s="44">
        <f t="shared" si="96"/>
        <v>6.2156628874840276</v>
      </c>
    </row>
    <row r="389" spans="1:27" ht="16" customHeight="1" outlineLevel="2" x14ac:dyDescent="0.35">
      <c r="A389" s="21" t="s">
        <v>189</v>
      </c>
      <c r="B389" s="21" t="s">
        <v>31</v>
      </c>
      <c r="C389" s="21">
        <v>1</v>
      </c>
      <c r="D389" s="21" t="s">
        <v>229</v>
      </c>
      <c r="E389" s="21" t="s">
        <v>33</v>
      </c>
      <c r="F389" s="22" t="s">
        <v>34</v>
      </c>
      <c r="G389" s="21">
        <v>1120</v>
      </c>
      <c r="H389" s="21">
        <v>709800000</v>
      </c>
      <c r="I389" s="21">
        <v>0</v>
      </c>
      <c r="J389" s="23" t="s">
        <v>230</v>
      </c>
      <c r="K389" s="24">
        <v>5000000</v>
      </c>
      <c r="L389" s="24">
        <v>8000000</v>
      </c>
      <c r="M389" s="24">
        <v>0</v>
      </c>
      <c r="N389" s="24">
        <f>$L389</f>
        <v>8000000</v>
      </c>
      <c r="O389" s="24">
        <v>0</v>
      </c>
      <c r="P389" s="24">
        <v>3068038</v>
      </c>
      <c r="Q389" s="24">
        <v>0</v>
      </c>
      <c r="R389" s="24">
        <v>1931962</v>
      </c>
      <c r="S389" s="24">
        <v>1931962</v>
      </c>
      <c r="T389" s="24">
        <v>3000000</v>
      </c>
      <c r="U389" s="24">
        <v>3000000</v>
      </c>
      <c r="V389" s="24">
        <v>0</v>
      </c>
      <c r="W389" s="24">
        <f>$N389-($O389+$P389+$Q389+$R389+$V389)</f>
        <v>3000000</v>
      </c>
      <c r="X389" s="25">
        <f t="shared" si="93"/>
        <v>0.24149524999999999</v>
      </c>
      <c r="Y389" s="25">
        <f t="shared" si="94"/>
        <v>0.24149524999999999</v>
      </c>
      <c r="Z389" s="25">
        <f t="shared" si="95"/>
        <v>0.38350475000000001</v>
      </c>
      <c r="AA389" s="25">
        <f t="shared" si="96"/>
        <v>0.625</v>
      </c>
    </row>
    <row r="390" spans="1:27" ht="16" customHeight="1" outlineLevel="1" x14ac:dyDescent="0.35">
      <c r="A390" s="40"/>
      <c r="B390" s="40"/>
      <c r="C390" s="40"/>
      <c r="D390" s="40" t="s">
        <v>528</v>
      </c>
      <c r="E390" s="40"/>
      <c r="F390" s="41"/>
      <c r="G390" s="40"/>
      <c r="H390" s="40"/>
      <c r="I390" s="40"/>
      <c r="J390" s="42"/>
      <c r="K390" s="43">
        <f t="shared" ref="K390:W390" si="114">SUBTOTAL(9,K389:K389)</f>
        <v>5000000</v>
      </c>
      <c r="L390" s="43">
        <f t="shared" si="114"/>
        <v>8000000</v>
      </c>
      <c r="M390" s="43">
        <f t="shared" si="114"/>
        <v>0</v>
      </c>
      <c r="N390" s="43">
        <f t="shared" si="114"/>
        <v>8000000</v>
      </c>
      <c r="O390" s="43">
        <f t="shared" si="114"/>
        <v>0</v>
      </c>
      <c r="P390" s="43">
        <f t="shared" si="114"/>
        <v>3068038</v>
      </c>
      <c r="Q390" s="43">
        <f t="shared" si="114"/>
        <v>0</v>
      </c>
      <c r="R390" s="43">
        <f t="shared" si="114"/>
        <v>1931962</v>
      </c>
      <c r="S390" s="43">
        <f t="shared" si="114"/>
        <v>1931962</v>
      </c>
      <c r="T390" s="43">
        <f t="shared" si="114"/>
        <v>3000000</v>
      </c>
      <c r="U390" s="43">
        <f t="shared" si="114"/>
        <v>3000000</v>
      </c>
      <c r="V390" s="43">
        <f t="shared" si="114"/>
        <v>0</v>
      </c>
      <c r="W390" s="43">
        <f t="shared" si="114"/>
        <v>3000000</v>
      </c>
      <c r="X390" s="44">
        <f t="shared" si="93"/>
        <v>0.24149524999999999</v>
      </c>
      <c r="Y390" s="44">
        <f t="shared" si="94"/>
        <v>0.24149524999999999</v>
      </c>
      <c r="Z390" s="44">
        <f t="shared" si="95"/>
        <v>0.38350475000000001</v>
      </c>
      <c r="AA390" s="44">
        <f t="shared" si="96"/>
        <v>0.625</v>
      </c>
    </row>
    <row r="391" spans="1:27" ht="16" customHeight="1" outlineLevel="2" x14ac:dyDescent="0.35">
      <c r="A391" s="21" t="s">
        <v>189</v>
      </c>
      <c r="B391" s="21" t="s">
        <v>31</v>
      </c>
      <c r="C391" s="21">
        <v>1</v>
      </c>
      <c r="D391" s="21" t="s">
        <v>231</v>
      </c>
      <c r="E391" s="21" t="s">
        <v>33</v>
      </c>
      <c r="F391" s="22" t="s">
        <v>34</v>
      </c>
      <c r="G391" s="21">
        <v>1120</v>
      </c>
      <c r="H391" s="21">
        <v>709800000</v>
      </c>
      <c r="I391" s="21">
        <v>0</v>
      </c>
      <c r="J391" s="23" t="s">
        <v>232</v>
      </c>
      <c r="K391" s="24">
        <v>3204000</v>
      </c>
      <c r="L391" s="24">
        <v>3204000</v>
      </c>
      <c r="M391" s="24">
        <v>0</v>
      </c>
      <c r="N391" s="24">
        <f>$L391</f>
        <v>3204000</v>
      </c>
      <c r="O391" s="24">
        <v>3183936</v>
      </c>
      <c r="P391" s="24">
        <v>0</v>
      </c>
      <c r="Q391" s="24">
        <v>0</v>
      </c>
      <c r="R391" s="24">
        <v>0</v>
      </c>
      <c r="S391" s="24">
        <v>0</v>
      </c>
      <c r="T391" s="24">
        <v>20064</v>
      </c>
      <c r="U391" s="24">
        <v>20064</v>
      </c>
      <c r="V391" s="24">
        <v>0</v>
      </c>
      <c r="W391" s="24">
        <f>$N391-($O391+$P391+$Q391+$R391+$V391)</f>
        <v>20064</v>
      </c>
      <c r="X391" s="25">
        <f t="shared" si="93"/>
        <v>0</v>
      </c>
      <c r="Y391" s="25">
        <f t="shared" si="94"/>
        <v>0</v>
      </c>
      <c r="Z391" s="25">
        <f t="shared" si="95"/>
        <v>0.99373782771535579</v>
      </c>
      <c r="AA391" s="25">
        <f t="shared" si="96"/>
        <v>0.99373782771535579</v>
      </c>
    </row>
    <row r="392" spans="1:27" ht="16" customHeight="1" outlineLevel="2" x14ac:dyDescent="0.35">
      <c r="A392" s="21" t="s">
        <v>273</v>
      </c>
      <c r="B392" s="21" t="s">
        <v>279</v>
      </c>
      <c r="C392" s="21">
        <v>1</v>
      </c>
      <c r="D392" s="21" t="s">
        <v>231</v>
      </c>
      <c r="E392" s="21" t="s">
        <v>33</v>
      </c>
      <c r="F392" s="22" t="s">
        <v>34</v>
      </c>
      <c r="G392" s="21">
        <v>1120</v>
      </c>
      <c r="H392" s="21">
        <v>709800000</v>
      </c>
      <c r="I392" s="21">
        <v>0</v>
      </c>
      <c r="J392" s="23" t="s">
        <v>232</v>
      </c>
      <c r="K392" s="24">
        <v>14300000</v>
      </c>
      <c r="L392" s="24">
        <v>14300000</v>
      </c>
      <c r="M392" s="24">
        <v>0</v>
      </c>
      <c r="N392" s="24">
        <f>$L392</f>
        <v>14300000</v>
      </c>
      <c r="O392" s="24">
        <v>0</v>
      </c>
      <c r="P392" s="24">
        <v>0</v>
      </c>
      <c r="Q392" s="24">
        <v>0</v>
      </c>
      <c r="R392" s="24">
        <v>0</v>
      </c>
      <c r="S392" s="24">
        <v>0</v>
      </c>
      <c r="T392" s="24">
        <v>14300000</v>
      </c>
      <c r="U392" s="24">
        <v>14300000</v>
      </c>
      <c r="V392" s="24">
        <v>0</v>
      </c>
      <c r="W392" s="24">
        <f>$N392-($O392+$P392+$Q392+$R392+$V392)</f>
        <v>14300000</v>
      </c>
      <c r="X392" s="25">
        <f t="shared" si="93"/>
        <v>0</v>
      </c>
      <c r="Y392" s="25">
        <f t="shared" si="94"/>
        <v>0</v>
      </c>
      <c r="Z392" s="25">
        <f t="shared" si="95"/>
        <v>0</v>
      </c>
      <c r="AA392" s="25">
        <f t="shared" si="96"/>
        <v>0</v>
      </c>
    </row>
    <row r="393" spans="1:27" ht="16" customHeight="1" outlineLevel="1" x14ac:dyDescent="0.35">
      <c r="A393" s="40"/>
      <c r="B393" s="40"/>
      <c r="C393" s="40"/>
      <c r="D393" s="40" t="s">
        <v>529</v>
      </c>
      <c r="E393" s="40"/>
      <c r="F393" s="41"/>
      <c r="G393" s="40"/>
      <c r="H393" s="40"/>
      <c r="I393" s="40"/>
      <c r="J393" s="42"/>
      <c r="K393" s="43">
        <f t="shared" ref="K393:W393" si="115">SUBTOTAL(9,K391:K392)</f>
        <v>17504000</v>
      </c>
      <c r="L393" s="43">
        <f t="shared" si="115"/>
        <v>17504000</v>
      </c>
      <c r="M393" s="43">
        <f t="shared" si="115"/>
        <v>0</v>
      </c>
      <c r="N393" s="43">
        <f t="shared" si="115"/>
        <v>17504000</v>
      </c>
      <c r="O393" s="43">
        <f t="shared" si="115"/>
        <v>3183936</v>
      </c>
      <c r="P393" s="43">
        <f t="shared" si="115"/>
        <v>0</v>
      </c>
      <c r="Q393" s="43">
        <f t="shared" si="115"/>
        <v>0</v>
      </c>
      <c r="R393" s="43">
        <f t="shared" si="115"/>
        <v>0</v>
      </c>
      <c r="S393" s="43">
        <f t="shared" si="115"/>
        <v>0</v>
      </c>
      <c r="T393" s="43">
        <f t="shared" si="115"/>
        <v>14320064</v>
      </c>
      <c r="U393" s="43">
        <f t="shared" si="115"/>
        <v>14320064</v>
      </c>
      <c r="V393" s="43">
        <f t="shared" si="115"/>
        <v>0</v>
      </c>
      <c r="W393" s="43">
        <f t="shared" si="115"/>
        <v>14320064</v>
      </c>
      <c r="X393" s="44">
        <f t="shared" si="93"/>
        <v>0</v>
      </c>
      <c r="Y393" s="44">
        <f t="shared" si="94"/>
        <v>0</v>
      </c>
      <c r="Z393" s="44">
        <f t="shared" si="95"/>
        <v>0.18189762340036564</v>
      </c>
      <c r="AA393" s="44">
        <f t="shared" si="96"/>
        <v>0.18189762340036564</v>
      </c>
    </row>
    <row r="394" spans="1:27" ht="16" customHeight="1" outlineLevel="2" x14ac:dyDescent="0.35">
      <c r="A394" s="21" t="s">
        <v>189</v>
      </c>
      <c r="B394" s="21" t="s">
        <v>31</v>
      </c>
      <c r="C394" s="21">
        <v>2</v>
      </c>
      <c r="D394" s="21" t="s">
        <v>233</v>
      </c>
      <c r="E394" s="21" t="s">
        <v>33</v>
      </c>
      <c r="F394" s="22" t="s">
        <v>34</v>
      </c>
      <c r="G394" s="21">
        <v>1120</v>
      </c>
      <c r="H394" s="21">
        <v>709800000</v>
      </c>
      <c r="I394" s="21">
        <v>0</v>
      </c>
      <c r="J394" s="23" t="s">
        <v>234</v>
      </c>
      <c r="K394" s="24">
        <v>200108050</v>
      </c>
      <c r="L394" s="24">
        <v>200108050</v>
      </c>
      <c r="M394" s="24">
        <v>0</v>
      </c>
      <c r="N394" s="24">
        <f>$L394</f>
        <v>200108050</v>
      </c>
      <c r="O394" s="24">
        <v>0</v>
      </c>
      <c r="P394" s="24">
        <v>39098151.399999999</v>
      </c>
      <c r="Q394" s="24">
        <v>0</v>
      </c>
      <c r="R394" s="24">
        <v>59955873.600000001</v>
      </c>
      <c r="S394" s="24">
        <v>59955873.600000001</v>
      </c>
      <c r="T394" s="24">
        <v>0</v>
      </c>
      <c r="U394" s="24">
        <v>101054025</v>
      </c>
      <c r="V394" s="24">
        <v>0</v>
      </c>
      <c r="W394" s="24">
        <f>$N394-($O394+$P394+$Q394+$R394+$V394)</f>
        <v>101054025</v>
      </c>
      <c r="X394" s="25">
        <f t="shared" si="93"/>
        <v>0.29961749964581635</v>
      </c>
      <c r="Y394" s="25">
        <f t="shared" si="94"/>
        <v>0.29961749964581635</v>
      </c>
      <c r="Z394" s="25">
        <f t="shared" si="95"/>
        <v>0.19538520014562133</v>
      </c>
      <c r="AA394" s="25">
        <f t="shared" si="96"/>
        <v>0.49500269979143768</v>
      </c>
    </row>
    <row r="395" spans="1:27" ht="16" customHeight="1" outlineLevel="1" x14ac:dyDescent="0.35">
      <c r="A395" s="40"/>
      <c r="B395" s="40"/>
      <c r="C395" s="40"/>
      <c r="D395" s="40" t="s">
        <v>530</v>
      </c>
      <c r="E395" s="40"/>
      <c r="F395" s="41"/>
      <c r="G395" s="40"/>
      <c r="H395" s="40"/>
      <c r="I395" s="40"/>
      <c r="J395" s="42"/>
      <c r="K395" s="43">
        <f t="shared" ref="K395:W395" si="116">SUBTOTAL(9,K394:K394)</f>
        <v>200108050</v>
      </c>
      <c r="L395" s="43">
        <f t="shared" si="116"/>
        <v>200108050</v>
      </c>
      <c r="M395" s="43">
        <f t="shared" si="116"/>
        <v>0</v>
      </c>
      <c r="N395" s="43">
        <f t="shared" si="116"/>
        <v>200108050</v>
      </c>
      <c r="O395" s="43">
        <f t="shared" si="116"/>
        <v>0</v>
      </c>
      <c r="P395" s="43">
        <f t="shared" si="116"/>
        <v>39098151.399999999</v>
      </c>
      <c r="Q395" s="43">
        <f t="shared" si="116"/>
        <v>0</v>
      </c>
      <c r="R395" s="43">
        <f t="shared" si="116"/>
        <v>59955873.600000001</v>
      </c>
      <c r="S395" s="43">
        <f t="shared" si="116"/>
        <v>59955873.600000001</v>
      </c>
      <c r="T395" s="43">
        <f t="shared" si="116"/>
        <v>0</v>
      </c>
      <c r="U395" s="43">
        <f t="shared" si="116"/>
        <v>101054025</v>
      </c>
      <c r="V395" s="43">
        <f t="shared" si="116"/>
        <v>0</v>
      </c>
      <c r="W395" s="43">
        <f t="shared" si="116"/>
        <v>101054025</v>
      </c>
      <c r="X395" s="44">
        <f t="shared" si="93"/>
        <v>0.29961749964581635</v>
      </c>
      <c r="Y395" s="44">
        <f t="shared" si="94"/>
        <v>0.29961749964581635</v>
      </c>
      <c r="Z395" s="44">
        <f t="shared" si="95"/>
        <v>0.19538520014562133</v>
      </c>
      <c r="AA395" s="44">
        <f t="shared" si="96"/>
        <v>0.49500269979143768</v>
      </c>
    </row>
    <row r="396" spans="1:27" ht="16" customHeight="1" outlineLevel="2" x14ac:dyDescent="0.35">
      <c r="A396" s="21" t="s">
        <v>189</v>
      </c>
      <c r="B396" s="21" t="s">
        <v>31</v>
      </c>
      <c r="C396" s="21">
        <v>2</v>
      </c>
      <c r="D396" s="21" t="s">
        <v>235</v>
      </c>
      <c r="E396" s="21" t="s">
        <v>33</v>
      </c>
      <c r="F396" s="22" t="s">
        <v>34</v>
      </c>
      <c r="G396" s="21">
        <v>1120</v>
      </c>
      <c r="H396" s="21">
        <v>709800000</v>
      </c>
      <c r="I396" s="21">
        <v>0</v>
      </c>
      <c r="J396" s="23" t="s">
        <v>236</v>
      </c>
      <c r="K396" s="24">
        <v>259762</v>
      </c>
      <c r="L396" s="24">
        <v>259762</v>
      </c>
      <c r="M396" s="24">
        <v>0</v>
      </c>
      <c r="N396" s="24">
        <f>$L396</f>
        <v>259762</v>
      </c>
      <c r="O396" s="24">
        <v>169084</v>
      </c>
      <c r="P396" s="24">
        <v>0</v>
      </c>
      <c r="Q396" s="24">
        <v>0</v>
      </c>
      <c r="R396" s="24">
        <v>0</v>
      </c>
      <c r="S396" s="24">
        <v>0</v>
      </c>
      <c r="T396" s="24">
        <v>90678</v>
      </c>
      <c r="U396" s="24">
        <v>90678</v>
      </c>
      <c r="V396" s="24">
        <v>0</v>
      </c>
      <c r="W396" s="24">
        <f>$N396-($O396+$P396+$Q396+$R396+$V396)</f>
        <v>90678</v>
      </c>
      <c r="X396" s="25">
        <f t="shared" si="93"/>
        <v>0</v>
      </c>
      <c r="Y396" s="25">
        <f t="shared" si="94"/>
        <v>0</v>
      </c>
      <c r="Z396" s="25">
        <f t="shared" si="95"/>
        <v>0.65091891808655611</v>
      </c>
      <c r="AA396" s="25">
        <f t="shared" si="96"/>
        <v>0.65091891808655611</v>
      </c>
    </row>
    <row r="397" spans="1:27" ht="16" customHeight="1" outlineLevel="2" x14ac:dyDescent="0.35">
      <c r="A397" s="21" t="s">
        <v>337</v>
      </c>
      <c r="B397" s="21" t="s">
        <v>31</v>
      </c>
      <c r="C397" s="21">
        <v>2</v>
      </c>
      <c r="D397" s="21" t="s">
        <v>235</v>
      </c>
      <c r="E397" s="21" t="s">
        <v>33</v>
      </c>
      <c r="F397" s="22" t="s">
        <v>34</v>
      </c>
      <c r="G397" s="21">
        <v>1120</v>
      </c>
      <c r="H397" s="21">
        <v>709800000</v>
      </c>
      <c r="I397" s="21">
        <v>0</v>
      </c>
      <c r="J397" s="23" t="s">
        <v>236</v>
      </c>
      <c r="K397" s="24">
        <v>2377051</v>
      </c>
      <c r="L397" s="24">
        <v>2377051</v>
      </c>
      <c r="M397" s="24">
        <v>0</v>
      </c>
      <c r="N397" s="24">
        <f>$L397</f>
        <v>2377051</v>
      </c>
      <c r="O397" s="24">
        <v>2370111.7200000002</v>
      </c>
      <c r="P397" s="24">
        <v>0</v>
      </c>
      <c r="Q397" s="24">
        <v>0</v>
      </c>
      <c r="R397" s="24">
        <v>0</v>
      </c>
      <c r="S397" s="24">
        <v>0</v>
      </c>
      <c r="T397" s="24">
        <v>0</v>
      </c>
      <c r="U397" s="24">
        <v>6939.28</v>
      </c>
      <c r="V397" s="24">
        <v>0</v>
      </c>
      <c r="W397" s="24">
        <f>$N397-($O397+$P397+$Q397+$R397+$V397)</f>
        <v>6939.2799999997951</v>
      </c>
      <c r="X397" s="25">
        <f t="shared" si="93"/>
        <v>0</v>
      </c>
      <c r="Y397" s="25">
        <f t="shared" si="94"/>
        <v>0</v>
      </c>
      <c r="Z397" s="25">
        <f t="shared" si="95"/>
        <v>0.9970807189244153</v>
      </c>
      <c r="AA397" s="25">
        <f t="shared" si="96"/>
        <v>0.9970807189244153</v>
      </c>
    </row>
    <row r="398" spans="1:27" ht="16" customHeight="1" outlineLevel="1" x14ac:dyDescent="0.35">
      <c r="A398" s="40"/>
      <c r="B398" s="40"/>
      <c r="C398" s="40"/>
      <c r="D398" s="40" t="s">
        <v>531</v>
      </c>
      <c r="E398" s="40"/>
      <c r="F398" s="41"/>
      <c r="G398" s="40"/>
      <c r="H398" s="40"/>
      <c r="I398" s="40"/>
      <c r="J398" s="42"/>
      <c r="K398" s="43">
        <f t="shared" ref="K398:W398" si="117">SUBTOTAL(9,K396:K397)</f>
        <v>2636813</v>
      </c>
      <c r="L398" s="43">
        <f t="shared" si="117"/>
        <v>2636813</v>
      </c>
      <c r="M398" s="43">
        <f t="shared" si="117"/>
        <v>0</v>
      </c>
      <c r="N398" s="43">
        <f t="shared" si="117"/>
        <v>2636813</v>
      </c>
      <c r="O398" s="43">
        <f t="shared" si="117"/>
        <v>2539195.7200000002</v>
      </c>
      <c r="P398" s="43">
        <f t="shared" si="117"/>
        <v>0</v>
      </c>
      <c r="Q398" s="43">
        <f t="shared" si="117"/>
        <v>0</v>
      </c>
      <c r="R398" s="43">
        <f t="shared" si="117"/>
        <v>0</v>
      </c>
      <c r="S398" s="43">
        <f t="shared" si="117"/>
        <v>0</v>
      </c>
      <c r="T398" s="43">
        <f t="shared" si="117"/>
        <v>90678</v>
      </c>
      <c r="U398" s="43">
        <f t="shared" si="117"/>
        <v>97617.279999999999</v>
      </c>
      <c r="V398" s="43">
        <f t="shared" si="117"/>
        <v>0</v>
      </c>
      <c r="W398" s="43">
        <f t="shared" si="117"/>
        <v>97617.279999999795</v>
      </c>
      <c r="X398" s="44">
        <f t="shared" ref="X398:X461" si="118">IFERROR(($R398/$L398),0)</f>
        <v>0</v>
      </c>
      <c r="Y398" s="44">
        <f t="shared" ref="Y398:Y461" si="119">IFERROR(($R398/$N398),0)</f>
        <v>0</v>
      </c>
      <c r="Z398" s="44">
        <f t="shared" ref="Z398:Z461" si="120">IFERROR((($O398+$P398+$Q398)/$N398),0)</f>
        <v>0.96297906601643735</v>
      </c>
      <c r="AA398" s="44">
        <f t="shared" ref="AA398:AA461" si="121">$Y398+$Z398</f>
        <v>0.96297906601643735</v>
      </c>
    </row>
    <row r="399" spans="1:27" ht="16" customHeight="1" outlineLevel="2" x14ac:dyDescent="0.35">
      <c r="A399" s="21" t="s">
        <v>30</v>
      </c>
      <c r="B399" s="21" t="s">
        <v>31</v>
      </c>
      <c r="C399" s="21">
        <v>2</v>
      </c>
      <c r="D399" s="21" t="s">
        <v>93</v>
      </c>
      <c r="E399" s="21" t="s">
        <v>33</v>
      </c>
      <c r="F399" s="22" t="s">
        <v>34</v>
      </c>
      <c r="G399" s="21">
        <v>1120</v>
      </c>
      <c r="H399" s="21">
        <v>709800000</v>
      </c>
      <c r="I399" s="21">
        <v>0</v>
      </c>
      <c r="J399" s="23" t="s">
        <v>94</v>
      </c>
      <c r="K399" s="24">
        <v>92400</v>
      </c>
      <c r="L399" s="24">
        <v>92400</v>
      </c>
      <c r="M399" s="24">
        <v>0</v>
      </c>
      <c r="N399" s="24">
        <f>$L399</f>
        <v>92400</v>
      </c>
      <c r="O399" s="24">
        <v>91599</v>
      </c>
      <c r="P399" s="24">
        <v>0</v>
      </c>
      <c r="Q399" s="24">
        <v>0</v>
      </c>
      <c r="R399" s="24">
        <v>0</v>
      </c>
      <c r="S399" s="24">
        <v>0</v>
      </c>
      <c r="T399" s="24">
        <v>801</v>
      </c>
      <c r="U399" s="24">
        <v>801</v>
      </c>
      <c r="V399" s="24">
        <v>0</v>
      </c>
      <c r="W399" s="24">
        <f>$N399-($O399+$P399+$Q399+$R399+$V399)</f>
        <v>801</v>
      </c>
      <c r="X399" s="25">
        <f t="shared" si="118"/>
        <v>0</v>
      </c>
      <c r="Y399" s="25">
        <f t="shared" si="119"/>
        <v>0</v>
      </c>
      <c r="Z399" s="25">
        <f t="shared" si="120"/>
        <v>0.99133116883116879</v>
      </c>
      <c r="AA399" s="25">
        <f t="shared" si="121"/>
        <v>0.99133116883116879</v>
      </c>
    </row>
    <row r="400" spans="1:27" ht="16" customHeight="1" outlineLevel="2" x14ac:dyDescent="0.35">
      <c r="A400" s="21" t="s">
        <v>189</v>
      </c>
      <c r="B400" s="21" t="s">
        <v>31</v>
      </c>
      <c r="C400" s="21">
        <v>2</v>
      </c>
      <c r="D400" s="21" t="s">
        <v>93</v>
      </c>
      <c r="E400" s="21" t="s">
        <v>33</v>
      </c>
      <c r="F400" s="22" t="s">
        <v>34</v>
      </c>
      <c r="G400" s="21">
        <v>1120</v>
      </c>
      <c r="H400" s="21">
        <v>709800000</v>
      </c>
      <c r="I400" s="21">
        <v>0</v>
      </c>
      <c r="J400" s="23" t="s">
        <v>94</v>
      </c>
      <c r="K400" s="24">
        <v>1874100</v>
      </c>
      <c r="L400" s="24">
        <v>1874100</v>
      </c>
      <c r="M400" s="24">
        <v>0</v>
      </c>
      <c r="N400" s="24">
        <f>$L400</f>
        <v>1874100</v>
      </c>
      <c r="O400" s="24">
        <v>0</v>
      </c>
      <c r="P400" s="24">
        <v>0</v>
      </c>
      <c r="Q400" s="24">
        <v>0</v>
      </c>
      <c r="R400" s="24">
        <v>0</v>
      </c>
      <c r="S400" s="24">
        <v>0</v>
      </c>
      <c r="T400" s="24">
        <v>649000</v>
      </c>
      <c r="U400" s="24">
        <v>1874100</v>
      </c>
      <c r="V400" s="24">
        <v>0</v>
      </c>
      <c r="W400" s="24">
        <f>$N400-($O400+$P400+$Q400+$R400+$V400)</f>
        <v>1874100</v>
      </c>
      <c r="X400" s="25">
        <f t="shared" si="118"/>
        <v>0</v>
      </c>
      <c r="Y400" s="25">
        <f t="shared" si="119"/>
        <v>0</v>
      </c>
      <c r="Z400" s="25">
        <f t="shared" si="120"/>
        <v>0</v>
      </c>
      <c r="AA400" s="25">
        <f t="shared" si="121"/>
        <v>0</v>
      </c>
    </row>
    <row r="401" spans="1:27" ht="16" customHeight="1" outlineLevel="2" x14ac:dyDescent="0.35">
      <c r="A401" s="21" t="s">
        <v>273</v>
      </c>
      <c r="B401" s="21" t="s">
        <v>317</v>
      </c>
      <c r="C401" s="21">
        <v>2</v>
      </c>
      <c r="D401" s="21" t="s">
        <v>93</v>
      </c>
      <c r="E401" s="21" t="s">
        <v>33</v>
      </c>
      <c r="F401" s="22" t="s">
        <v>34</v>
      </c>
      <c r="G401" s="21">
        <v>1120</v>
      </c>
      <c r="H401" s="21">
        <v>709800000</v>
      </c>
      <c r="I401" s="21">
        <v>0</v>
      </c>
      <c r="J401" s="23" t="s">
        <v>94</v>
      </c>
      <c r="K401" s="24">
        <v>2460000</v>
      </c>
      <c r="L401" s="24">
        <v>2460000</v>
      </c>
      <c r="M401" s="24">
        <v>0</v>
      </c>
      <c r="N401" s="24">
        <f>$L401</f>
        <v>2460000</v>
      </c>
      <c r="O401" s="24">
        <v>0</v>
      </c>
      <c r="P401" s="24">
        <v>0</v>
      </c>
      <c r="Q401" s="24">
        <v>0</v>
      </c>
      <c r="R401" s="24">
        <v>0</v>
      </c>
      <c r="S401" s="24">
        <v>0</v>
      </c>
      <c r="T401" s="24">
        <v>2460000</v>
      </c>
      <c r="U401" s="24">
        <v>2460000</v>
      </c>
      <c r="V401" s="24">
        <v>0</v>
      </c>
      <c r="W401" s="24">
        <f>$N401-($O401+$P401+$Q401+$R401+$V401)</f>
        <v>2460000</v>
      </c>
      <c r="X401" s="25">
        <f t="shared" si="118"/>
        <v>0</v>
      </c>
      <c r="Y401" s="25">
        <f t="shared" si="119"/>
        <v>0</v>
      </c>
      <c r="Z401" s="25">
        <f t="shared" si="120"/>
        <v>0</v>
      </c>
      <c r="AA401" s="25">
        <f t="shared" si="121"/>
        <v>0</v>
      </c>
    </row>
    <row r="402" spans="1:27" ht="16" customHeight="1" outlineLevel="2" x14ac:dyDescent="0.35">
      <c r="A402" s="21" t="s">
        <v>330</v>
      </c>
      <c r="B402" s="21" t="s">
        <v>31</v>
      </c>
      <c r="C402" s="21">
        <v>2</v>
      </c>
      <c r="D402" s="21" t="s">
        <v>93</v>
      </c>
      <c r="E402" s="21" t="s">
        <v>33</v>
      </c>
      <c r="F402" s="22" t="s">
        <v>34</v>
      </c>
      <c r="G402" s="21">
        <v>1120</v>
      </c>
      <c r="H402" s="21">
        <v>709800000</v>
      </c>
      <c r="I402" s="21">
        <v>0</v>
      </c>
      <c r="J402" s="23" t="s">
        <v>94</v>
      </c>
      <c r="K402" s="24">
        <v>40097567</v>
      </c>
      <c r="L402" s="24">
        <v>40097567</v>
      </c>
      <c r="M402" s="24">
        <v>0</v>
      </c>
      <c r="N402" s="24">
        <f>$L402</f>
        <v>40097567</v>
      </c>
      <c r="O402" s="24">
        <v>0</v>
      </c>
      <c r="P402" s="24">
        <v>27876036.050000001</v>
      </c>
      <c r="Q402" s="24">
        <v>0</v>
      </c>
      <c r="R402" s="24">
        <v>6294538.8200000003</v>
      </c>
      <c r="S402" s="24">
        <v>6294538.8200000003</v>
      </c>
      <c r="T402" s="24">
        <v>5926992.1299999999</v>
      </c>
      <c r="U402" s="24">
        <v>5926992.1299999999</v>
      </c>
      <c r="V402" s="24">
        <v>0</v>
      </c>
      <c r="W402" s="24">
        <f>$N402-($O402+$P402+$Q402+$R402+$V402)</f>
        <v>5926992.1299999952</v>
      </c>
      <c r="X402" s="25">
        <f t="shared" si="118"/>
        <v>0.15698056742445246</v>
      </c>
      <c r="Y402" s="25">
        <f t="shared" si="119"/>
        <v>0.15698056742445246</v>
      </c>
      <c r="Z402" s="25">
        <f t="shared" si="120"/>
        <v>0.69520517416929561</v>
      </c>
      <c r="AA402" s="25">
        <f t="shared" si="121"/>
        <v>0.85218574159374805</v>
      </c>
    </row>
    <row r="403" spans="1:27" ht="16" customHeight="1" outlineLevel="2" x14ac:dyDescent="0.35">
      <c r="A403" s="21" t="s">
        <v>337</v>
      </c>
      <c r="B403" s="21" t="s">
        <v>31</v>
      </c>
      <c r="C403" s="21">
        <v>2</v>
      </c>
      <c r="D403" s="21" t="s">
        <v>93</v>
      </c>
      <c r="E403" s="21" t="s">
        <v>33</v>
      </c>
      <c r="F403" s="22" t="s">
        <v>34</v>
      </c>
      <c r="G403" s="21">
        <v>1120</v>
      </c>
      <c r="H403" s="21">
        <v>709800000</v>
      </c>
      <c r="I403" s="21">
        <v>0</v>
      </c>
      <c r="J403" s="23" t="s">
        <v>94</v>
      </c>
      <c r="K403" s="24">
        <v>763998</v>
      </c>
      <c r="L403" s="24">
        <v>763998</v>
      </c>
      <c r="M403" s="24">
        <v>0</v>
      </c>
      <c r="N403" s="24">
        <f>$L403</f>
        <v>763998</v>
      </c>
      <c r="O403" s="24">
        <v>0</v>
      </c>
      <c r="P403" s="24">
        <v>34408.269999999997</v>
      </c>
      <c r="Q403" s="24">
        <v>0</v>
      </c>
      <c r="R403" s="24">
        <v>199911.05</v>
      </c>
      <c r="S403" s="24">
        <v>199911.05</v>
      </c>
      <c r="T403" s="24">
        <v>529678.68000000005</v>
      </c>
      <c r="U403" s="24">
        <v>529678.68000000005</v>
      </c>
      <c r="V403" s="24">
        <v>0</v>
      </c>
      <c r="W403" s="24">
        <f>$N403-($O403+$P403+$Q403+$R403+$V403)</f>
        <v>529678.68000000005</v>
      </c>
      <c r="X403" s="25">
        <f t="shared" si="118"/>
        <v>0.26166436299571461</v>
      </c>
      <c r="Y403" s="25">
        <f t="shared" si="119"/>
        <v>0.26166436299571461</v>
      </c>
      <c r="Z403" s="25">
        <f t="shared" si="120"/>
        <v>4.5037120516022287E-2</v>
      </c>
      <c r="AA403" s="25">
        <f t="shared" si="121"/>
        <v>0.30670148351173687</v>
      </c>
    </row>
    <row r="404" spans="1:27" ht="16" customHeight="1" outlineLevel="1" x14ac:dyDescent="0.35">
      <c r="A404" s="40"/>
      <c r="B404" s="40"/>
      <c r="C404" s="40"/>
      <c r="D404" s="40" t="s">
        <v>532</v>
      </c>
      <c r="E404" s="40"/>
      <c r="F404" s="41"/>
      <c r="G404" s="40"/>
      <c r="H404" s="40"/>
      <c r="I404" s="40"/>
      <c r="J404" s="42"/>
      <c r="K404" s="43">
        <f t="shared" ref="K404:W404" si="122">SUBTOTAL(9,K399:K403)</f>
        <v>45288065</v>
      </c>
      <c r="L404" s="43">
        <f t="shared" si="122"/>
        <v>45288065</v>
      </c>
      <c r="M404" s="43">
        <f t="shared" si="122"/>
        <v>0</v>
      </c>
      <c r="N404" s="43">
        <f t="shared" si="122"/>
        <v>45288065</v>
      </c>
      <c r="O404" s="43">
        <f t="shared" si="122"/>
        <v>91599</v>
      </c>
      <c r="P404" s="43">
        <f t="shared" si="122"/>
        <v>27910444.32</v>
      </c>
      <c r="Q404" s="43">
        <f t="shared" si="122"/>
        <v>0</v>
      </c>
      <c r="R404" s="43">
        <f t="shared" si="122"/>
        <v>6494449.8700000001</v>
      </c>
      <c r="S404" s="43">
        <f t="shared" si="122"/>
        <v>6494449.8700000001</v>
      </c>
      <c r="T404" s="43">
        <f t="shared" si="122"/>
        <v>9566471.8099999987</v>
      </c>
      <c r="U404" s="43">
        <f t="shared" si="122"/>
        <v>10791571.809999999</v>
      </c>
      <c r="V404" s="43">
        <f t="shared" si="122"/>
        <v>0</v>
      </c>
      <c r="W404" s="43">
        <f t="shared" si="122"/>
        <v>10791571.809999995</v>
      </c>
      <c r="X404" s="44">
        <f t="shared" si="118"/>
        <v>0.14340312110928122</v>
      </c>
      <c r="Y404" s="44">
        <f t="shared" si="119"/>
        <v>0.14340312110928122</v>
      </c>
      <c r="Z404" s="44">
        <f t="shared" si="120"/>
        <v>0.61830955506710217</v>
      </c>
      <c r="AA404" s="44">
        <f t="shared" si="121"/>
        <v>0.76171267617638339</v>
      </c>
    </row>
    <row r="405" spans="1:27" ht="16" customHeight="1" outlineLevel="2" x14ac:dyDescent="0.35">
      <c r="A405" s="21" t="s">
        <v>189</v>
      </c>
      <c r="B405" s="21" t="s">
        <v>31</v>
      </c>
      <c r="C405" s="21">
        <v>2</v>
      </c>
      <c r="D405" s="21" t="s">
        <v>237</v>
      </c>
      <c r="E405" s="21" t="s">
        <v>33</v>
      </c>
      <c r="F405" s="22" t="s">
        <v>34</v>
      </c>
      <c r="G405" s="21">
        <v>1120</v>
      </c>
      <c r="H405" s="21">
        <v>709800000</v>
      </c>
      <c r="I405" s="21">
        <v>0</v>
      </c>
      <c r="J405" s="23" t="s">
        <v>238</v>
      </c>
      <c r="K405" s="24">
        <v>541415</v>
      </c>
      <c r="L405" s="24">
        <v>541415</v>
      </c>
      <c r="M405" s="24">
        <v>0</v>
      </c>
      <c r="N405" s="24">
        <f>$L405</f>
        <v>541415</v>
      </c>
      <c r="O405" s="24">
        <v>0</v>
      </c>
      <c r="P405" s="24">
        <v>0</v>
      </c>
      <c r="Q405" s="24">
        <v>0</v>
      </c>
      <c r="R405" s="24">
        <v>0</v>
      </c>
      <c r="S405" s="24">
        <v>0</v>
      </c>
      <c r="T405" s="24">
        <v>0</v>
      </c>
      <c r="U405" s="24">
        <v>541415</v>
      </c>
      <c r="V405" s="24">
        <v>0</v>
      </c>
      <c r="W405" s="24">
        <f>$N405-($O405+$P405+$Q405+$R405+$V405)</f>
        <v>541415</v>
      </c>
      <c r="X405" s="25">
        <f t="shared" si="118"/>
        <v>0</v>
      </c>
      <c r="Y405" s="25">
        <f t="shared" si="119"/>
        <v>0</v>
      </c>
      <c r="Z405" s="25">
        <f t="shared" si="120"/>
        <v>0</v>
      </c>
      <c r="AA405" s="25">
        <f t="shared" si="121"/>
        <v>0</v>
      </c>
    </row>
    <row r="406" spans="1:27" ht="16" customHeight="1" outlineLevel="2" x14ac:dyDescent="0.35">
      <c r="A406" s="21" t="s">
        <v>337</v>
      </c>
      <c r="B406" s="21" t="s">
        <v>31</v>
      </c>
      <c r="C406" s="21">
        <v>2</v>
      </c>
      <c r="D406" s="21" t="s">
        <v>237</v>
      </c>
      <c r="E406" s="21" t="s">
        <v>33</v>
      </c>
      <c r="F406" s="22" t="s">
        <v>34</v>
      </c>
      <c r="G406" s="21">
        <v>1120</v>
      </c>
      <c r="H406" s="21">
        <v>709800000</v>
      </c>
      <c r="I406" s="21">
        <v>0</v>
      </c>
      <c r="J406" s="23" t="s">
        <v>238</v>
      </c>
      <c r="K406" s="24">
        <v>1924450</v>
      </c>
      <c r="L406" s="24">
        <v>1924450</v>
      </c>
      <c r="M406" s="24">
        <v>0</v>
      </c>
      <c r="N406" s="24">
        <f>$L406</f>
        <v>1924450</v>
      </c>
      <c r="O406" s="24">
        <v>0</v>
      </c>
      <c r="P406" s="24">
        <v>0</v>
      </c>
      <c r="Q406" s="24">
        <v>864201.17</v>
      </c>
      <c r="R406" s="24">
        <v>0</v>
      </c>
      <c r="S406" s="24">
        <v>0</v>
      </c>
      <c r="T406" s="24">
        <v>1059406.83</v>
      </c>
      <c r="U406" s="24">
        <v>1060248.83</v>
      </c>
      <c r="V406" s="24">
        <v>0</v>
      </c>
      <c r="W406" s="24">
        <f>$N406-($O406+$P406+$Q406+$R406+$V406)</f>
        <v>1060248.83</v>
      </c>
      <c r="X406" s="25">
        <f t="shared" si="118"/>
        <v>0</v>
      </c>
      <c r="Y406" s="25">
        <f t="shared" si="119"/>
        <v>0</v>
      </c>
      <c r="Z406" s="25">
        <f t="shared" si="120"/>
        <v>0.44906397672062148</v>
      </c>
      <c r="AA406" s="25">
        <f t="shared" si="121"/>
        <v>0.44906397672062148</v>
      </c>
    </row>
    <row r="407" spans="1:27" ht="16" customHeight="1" outlineLevel="1" x14ac:dyDescent="0.35">
      <c r="A407" s="40"/>
      <c r="B407" s="40"/>
      <c r="C407" s="40"/>
      <c r="D407" s="40" t="s">
        <v>533</v>
      </c>
      <c r="E407" s="40"/>
      <c r="F407" s="41"/>
      <c r="G407" s="40"/>
      <c r="H407" s="40"/>
      <c r="I407" s="40"/>
      <c r="J407" s="42"/>
      <c r="K407" s="43">
        <f t="shared" ref="K407:W407" si="123">SUBTOTAL(9,K405:K406)</f>
        <v>2465865</v>
      </c>
      <c r="L407" s="43">
        <f t="shared" si="123"/>
        <v>2465865</v>
      </c>
      <c r="M407" s="43">
        <f t="shared" si="123"/>
        <v>0</v>
      </c>
      <c r="N407" s="43">
        <f t="shared" si="123"/>
        <v>2465865</v>
      </c>
      <c r="O407" s="43">
        <f t="shared" si="123"/>
        <v>0</v>
      </c>
      <c r="P407" s="43">
        <f t="shared" si="123"/>
        <v>0</v>
      </c>
      <c r="Q407" s="43">
        <f t="shared" si="123"/>
        <v>864201.17</v>
      </c>
      <c r="R407" s="43">
        <f t="shared" si="123"/>
        <v>0</v>
      </c>
      <c r="S407" s="43">
        <f t="shared" si="123"/>
        <v>0</v>
      </c>
      <c r="T407" s="43">
        <f t="shared" si="123"/>
        <v>1059406.83</v>
      </c>
      <c r="U407" s="43">
        <f t="shared" si="123"/>
        <v>1601663.83</v>
      </c>
      <c r="V407" s="43">
        <f t="shared" si="123"/>
        <v>0</v>
      </c>
      <c r="W407" s="43">
        <f t="shared" si="123"/>
        <v>1601663.83</v>
      </c>
      <c r="X407" s="44">
        <f t="shared" si="118"/>
        <v>0</v>
      </c>
      <c r="Y407" s="44">
        <f t="shared" si="119"/>
        <v>0</v>
      </c>
      <c r="Z407" s="44">
        <f t="shared" si="120"/>
        <v>0.35046572703696272</v>
      </c>
      <c r="AA407" s="44">
        <f t="shared" si="121"/>
        <v>0.35046572703696272</v>
      </c>
    </row>
    <row r="408" spans="1:27" ht="16" customHeight="1" outlineLevel="2" x14ac:dyDescent="0.35">
      <c r="A408" s="21" t="s">
        <v>30</v>
      </c>
      <c r="B408" s="21" t="s">
        <v>31</v>
      </c>
      <c r="C408" s="21">
        <v>2</v>
      </c>
      <c r="D408" s="21" t="s">
        <v>95</v>
      </c>
      <c r="E408" s="21" t="s">
        <v>33</v>
      </c>
      <c r="F408" s="22" t="s">
        <v>34</v>
      </c>
      <c r="G408" s="21">
        <v>1120</v>
      </c>
      <c r="H408" s="21">
        <v>709800000</v>
      </c>
      <c r="I408" s="21">
        <v>0</v>
      </c>
      <c r="J408" s="23" t="s">
        <v>96</v>
      </c>
      <c r="K408" s="24">
        <v>150000</v>
      </c>
      <c r="L408" s="24">
        <v>150000</v>
      </c>
      <c r="M408" s="24">
        <v>0</v>
      </c>
      <c r="N408" s="24">
        <f>$L408</f>
        <v>150000</v>
      </c>
      <c r="O408" s="24">
        <v>0</v>
      </c>
      <c r="P408" s="24">
        <v>0</v>
      </c>
      <c r="Q408" s="24">
        <v>0</v>
      </c>
      <c r="R408" s="24">
        <v>0</v>
      </c>
      <c r="S408" s="24">
        <v>0</v>
      </c>
      <c r="T408" s="24">
        <v>0</v>
      </c>
      <c r="U408" s="24">
        <v>150000</v>
      </c>
      <c r="V408" s="24">
        <v>0</v>
      </c>
      <c r="W408" s="24">
        <f>$N408-($O408+$P408+$Q408+$R408+$V408)</f>
        <v>150000</v>
      </c>
      <c r="X408" s="25">
        <f t="shared" si="118"/>
        <v>0</v>
      </c>
      <c r="Y408" s="25">
        <f t="shared" si="119"/>
        <v>0</v>
      </c>
      <c r="Z408" s="25">
        <f t="shared" si="120"/>
        <v>0</v>
      </c>
      <c r="AA408" s="25">
        <f t="shared" si="121"/>
        <v>0</v>
      </c>
    </row>
    <row r="409" spans="1:27" ht="16" customHeight="1" outlineLevel="2" x14ac:dyDescent="0.35">
      <c r="A409" s="21" t="s">
        <v>273</v>
      </c>
      <c r="B409" s="21" t="s">
        <v>317</v>
      </c>
      <c r="C409" s="21">
        <v>2</v>
      </c>
      <c r="D409" s="21" t="s">
        <v>95</v>
      </c>
      <c r="E409" s="21" t="s">
        <v>33</v>
      </c>
      <c r="F409" s="22" t="s">
        <v>34</v>
      </c>
      <c r="G409" s="21">
        <v>1120</v>
      </c>
      <c r="H409" s="21">
        <v>709800000</v>
      </c>
      <c r="I409" s="21">
        <v>0</v>
      </c>
      <c r="J409" s="23" t="s">
        <v>96</v>
      </c>
      <c r="K409" s="24">
        <v>275000</v>
      </c>
      <c r="L409" s="24">
        <v>275000</v>
      </c>
      <c r="M409" s="24">
        <v>0</v>
      </c>
      <c r="N409" s="24">
        <f>$L409</f>
        <v>275000</v>
      </c>
      <c r="O409" s="24">
        <v>0</v>
      </c>
      <c r="P409" s="24">
        <v>0</v>
      </c>
      <c r="Q409" s="24">
        <v>0</v>
      </c>
      <c r="R409" s="24">
        <v>6295</v>
      </c>
      <c r="S409" s="24">
        <v>6295</v>
      </c>
      <c r="T409" s="24">
        <v>268705</v>
      </c>
      <c r="U409" s="24">
        <v>268705</v>
      </c>
      <c r="V409" s="24">
        <v>0</v>
      </c>
      <c r="W409" s="24">
        <f>$N409-($O409+$P409+$Q409+$R409+$V409)</f>
        <v>268705</v>
      </c>
      <c r="X409" s="25">
        <f t="shared" si="118"/>
        <v>2.289090909090909E-2</v>
      </c>
      <c r="Y409" s="25">
        <f t="shared" si="119"/>
        <v>2.289090909090909E-2</v>
      </c>
      <c r="Z409" s="25">
        <f t="shared" si="120"/>
        <v>0</v>
      </c>
      <c r="AA409" s="25">
        <f t="shared" si="121"/>
        <v>2.289090909090909E-2</v>
      </c>
    </row>
    <row r="410" spans="1:27" ht="16" customHeight="1" outlineLevel="1" x14ac:dyDescent="0.35">
      <c r="A410" s="40"/>
      <c r="B410" s="40"/>
      <c r="C410" s="40"/>
      <c r="D410" s="40" t="s">
        <v>534</v>
      </c>
      <c r="E410" s="40"/>
      <c r="F410" s="41"/>
      <c r="G410" s="40"/>
      <c r="H410" s="40"/>
      <c r="I410" s="40"/>
      <c r="J410" s="42"/>
      <c r="K410" s="43">
        <f t="shared" ref="K410:W410" si="124">SUBTOTAL(9,K408:K409)</f>
        <v>425000</v>
      </c>
      <c r="L410" s="43">
        <f t="shared" si="124"/>
        <v>425000</v>
      </c>
      <c r="M410" s="43">
        <f t="shared" si="124"/>
        <v>0</v>
      </c>
      <c r="N410" s="43">
        <f t="shared" si="124"/>
        <v>425000</v>
      </c>
      <c r="O410" s="43">
        <f t="shared" si="124"/>
        <v>0</v>
      </c>
      <c r="P410" s="43">
        <f t="shared" si="124"/>
        <v>0</v>
      </c>
      <c r="Q410" s="43">
        <f t="shared" si="124"/>
        <v>0</v>
      </c>
      <c r="R410" s="43">
        <f t="shared" si="124"/>
        <v>6295</v>
      </c>
      <c r="S410" s="43">
        <f t="shared" si="124"/>
        <v>6295</v>
      </c>
      <c r="T410" s="43">
        <f t="shared" si="124"/>
        <v>268705</v>
      </c>
      <c r="U410" s="43">
        <f t="shared" si="124"/>
        <v>418705</v>
      </c>
      <c r="V410" s="43">
        <f t="shared" si="124"/>
        <v>0</v>
      </c>
      <c r="W410" s="43">
        <f t="shared" si="124"/>
        <v>418705</v>
      </c>
      <c r="X410" s="44">
        <f t="shared" si="118"/>
        <v>1.4811764705882352E-2</v>
      </c>
      <c r="Y410" s="44">
        <f t="shared" si="119"/>
        <v>1.4811764705882352E-2</v>
      </c>
      <c r="Z410" s="44">
        <f t="shared" si="120"/>
        <v>0</v>
      </c>
      <c r="AA410" s="44">
        <f t="shared" si="121"/>
        <v>1.4811764705882352E-2</v>
      </c>
    </row>
    <row r="411" spans="1:27" ht="16" customHeight="1" outlineLevel="2" x14ac:dyDescent="0.35">
      <c r="A411" s="21" t="s">
        <v>189</v>
      </c>
      <c r="B411" s="21" t="s">
        <v>31</v>
      </c>
      <c r="C411" s="21">
        <v>2</v>
      </c>
      <c r="D411" s="21" t="s">
        <v>239</v>
      </c>
      <c r="E411" s="21" t="s">
        <v>33</v>
      </c>
      <c r="F411" s="22" t="s">
        <v>34</v>
      </c>
      <c r="G411" s="21">
        <v>1120</v>
      </c>
      <c r="H411" s="21">
        <v>709800000</v>
      </c>
      <c r="I411" s="21">
        <v>0</v>
      </c>
      <c r="J411" s="23" t="s">
        <v>240</v>
      </c>
      <c r="K411" s="24">
        <v>11891295</v>
      </c>
      <c r="L411" s="24">
        <v>11891295</v>
      </c>
      <c r="M411" s="24">
        <v>0</v>
      </c>
      <c r="N411" s="24">
        <f>$L411</f>
        <v>11891295</v>
      </c>
      <c r="O411" s="24">
        <v>0</v>
      </c>
      <c r="P411" s="24">
        <v>0</v>
      </c>
      <c r="Q411" s="24">
        <v>0</v>
      </c>
      <c r="R411" s="24">
        <v>0</v>
      </c>
      <c r="S411" s="24">
        <v>0</v>
      </c>
      <c r="T411" s="24">
        <v>2599000</v>
      </c>
      <c r="U411" s="24">
        <v>11891295</v>
      </c>
      <c r="V411" s="24">
        <v>0</v>
      </c>
      <c r="W411" s="24">
        <f>$N411-($O411+$P411+$Q411+$R411+$V411)</f>
        <v>11891295</v>
      </c>
      <c r="X411" s="25">
        <f t="shared" si="118"/>
        <v>0</v>
      </c>
      <c r="Y411" s="25">
        <f t="shared" si="119"/>
        <v>0</v>
      </c>
      <c r="Z411" s="25">
        <f t="shared" si="120"/>
        <v>0</v>
      </c>
      <c r="AA411" s="25">
        <f t="shared" si="121"/>
        <v>0</v>
      </c>
    </row>
    <row r="412" spans="1:27" ht="16" customHeight="1" outlineLevel="2" x14ac:dyDescent="0.35">
      <c r="A412" s="21" t="s">
        <v>337</v>
      </c>
      <c r="B412" s="21" t="s">
        <v>31</v>
      </c>
      <c r="C412" s="21">
        <v>2</v>
      </c>
      <c r="D412" s="21" t="s">
        <v>239</v>
      </c>
      <c r="E412" s="21" t="s">
        <v>33</v>
      </c>
      <c r="F412" s="22" t="s">
        <v>34</v>
      </c>
      <c r="G412" s="21">
        <v>1120</v>
      </c>
      <c r="H412" s="21">
        <v>709800000</v>
      </c>
      <c r="I412" s="21">
        <v>0</v>
      </c>
      <c r="J412" s="23" t="s">
        <v>240</v>
      </c>
      <c r="K412" s="24">
        <v>719916</v>
      </c>
      <c r="L412" s="24">
        <v>719916</v>
      </c>
      <c r="M412" s="24">
        <v>0</v>
      </c>
      <c r="N412" s="24">
        <f>$L412</f>
        <v>719916</v>
      </c>
      <c r="O412" s="24">
        <v>118311.11</v>
      </c>
      <c r="P412" s="24">
        <v>0</v>
      </c>
      <c r="Q412" s="24">
        <v>0</v>
      </c>
      <c r="R412" s="24">
        <v>201592</v>
      </c>
      <c r="S412" s="24">
        <v>0</v>
      </c>
      <c r="T412" s="24">
        <v>400012.89</v>
      </c>
      <c r="U412" s="24">
        <v>400012.89</v>
      </c>
      <c r="V412" s="24">
        <v>0</v>
      </c>
      <c r="W412" s="24">
        <f>$N412-($O412+$P412+$Q412+$R412+$V412)</f>
        <v>400012.89</v>
      </c>
      <c r="X412" s="25">
        <f t="shared" si="118"/>
        <v>0.28002155807066381</v>
      </c>
      <c r="Y412" s="25">
        <f t="shared" si="119"/>
        <v>0.28002155807066381</v>
      </c>
      <c r="Z412" s="25">
        <f t="shared" si="120"/>
        <v>0.16434015912967623</v>
      </c>
      <c r="AA412" s="25">
        <f t="shared" si="121"/>
        <v>0.44436171720034001</v>
      </c>
    </row>
    <row r="413" spans="1:27" ht="16" customHeight="1" outlineLevel="1" x14ac:dyDescent="0.35">
      <c r="A413" s="40"/>
      <c r="B413" s="40"/>
      <c r="C413" s="40"/>
      <c r="D413" s="40" t="s">
        <v>535</v>
      </c>
      <c r="E413" s="40"/>
      <c r="F413" s="41"/>
      <c r="G413" s="40"/>
      <c r="H413" s="40"/>
      <c r="I413" s="40"/>
      <c r="J413" s="42"/>
      <c r="K413" s="43">
        <f t="shared" ref="K413:W413" si="125">SUBTOTAL(9,K411:K412)</f>
        <v>12611211</v>
      </c>
      <c r="L413" s="43">
        <f t="shared" si="125"/>
        <v>12611211</v>
      </c>
      <c r="M413" s="43">
        <f t="shared" si="125"/>
        <v>0</v>
      </c>
      <c r="N413" s="43">
        <f t="shared" si="125"/>
        <v>12611211</v>
      </c>
      <c r="O413" s="43">
        <f t="shared" si="125"/>
        <v>118311.11</v>
      </c>
      <c r="P413" s="43">
        <f t="shared" si="125"/>
        <v>0</v>
      </c>
      <c r="Q413" s="43">
        <f t="shared" si="125"/>
        <v>0</v>
      </c>
      <c r="R413" s="43">
        <f t="shared" si="125"/>
        <v>201592</v>
      </c>
      <c r="S413" s="43">
        <f t="shared" si="125"/>
        <v>0</v>
      </c>
      <c r="T413" s="43">
        <f t="shared" si="125"/>
        <v>2999012.89</v>
      </c>
      <c r="U413" s="43">
        <f t="shared" si="125"/>
        <v>12291307.890000001</v>
      </c>
      <c r="V413" s="43">
        <f t="shared" si="125"/>
        <v>0</v>
      </c>
      <c r="W413" s="43">
        <f t="shared" si="125"/>
        <v>12291307.890000001</v>
      </c>
      <c r="X413" s="44">
        <f t="shared" si="118"/>
        <v>1.5985142108874396E-2</v>
      </c>
      <c r="Y413" s="44">
        <f t="shared" si="119"/>
        <v>1.5985142108874396E-2</v>
      </c>
      <c r="Z413" s="44">
        <f t="shared" si="120"/>
        <v>9.3814234017653032E-3</v>
      </c>
      <c r="AA413" s="44">
        <f t="shared" si="121"/>
        <v>2.5366565510639698E-2</v>
      </c>
    </row>
    <row r="414" spans="1:27" ht="16" customHeight="1" outlineLevel="2" x14ac:dyDescent="0.35">
      <c r="A414" s="21" t="s">
        <v>189</v>
      </c>
      <c r="B414" s="21" t="s">
        <v>31</v>
      </c>
      <c r="C414" s="21">
        <v>2</v>
      </c>
      <c r="D414" s="21" t="s">
        <v>241</v>
      </c>
      <c r="E414" s="21" t="s">
        <v>33</v>
      </c>
      <c r="F414" s="22" t="s">
        <v>34</v>
      </c>
      <c r="G414" s="21">
        <v>1120</v>
      </c>
      <c r="H414" s="21">
        <v>709800000</v>
      </c>
      <c r="I414" s="21">
        <v>0</v>
      </c>
      <c r="J414" s="23" t="s">
        <v>242</v>
      </c>
      <c r="K414" s="24">
        <v>1814820</v>
      </c>
      <c r="L414" s="24">
        <v>1814820</v>
      </c>
      <c r="M414" s="24">
        <v>0</v>
      </c>
      <c r="N414" s="24">
        <f>$L414</f>
        <v>1814820</v>
      </c>
      <c r="O414" s="24">
        <v>0</v>
      </c>
      <c r="P414" s="24">
        <v>0</v>
      </c>
      <c r="Q414" s="24">
        <v>0</v>
      </c>
      <c r="R414" s="24">
        <v>0</v>
      </c>
      <c r="S414" s="24">
        <v>0</v>
      </c>
      <c r="T414" s="24">
        <v>0</v>
      </c>
      <c r="U414" s="24">
        <v>1814820</v>
      </c>
      <c r="V414" s="24">
        <v>0</v>
      </c>
      <c r="W414" s="24">
        <f>$N414-($O414+$P414+$Q414+$R414+$V414)</f>
        <v>1814820</v>
      </c>
      <c r="X414" s="25">
        <f t="shared" si="118"/>
        <v>0</v>
      </c>
      <c r="Y414" s="25">
        <f t="shared" si="119"/>
        <v>0</v>
      </c>
      <c r="Z414" s="25">
        <f t="shared" si="120"/>
        <v>0</v>
      </c>
      <c r="AA414" s="25">
        <f t="shared" si="121"/>
        <v>0</v>
      </c>
    </row>
    <row r="415" spans="1:27" ht="16" customHeight="1" outlineLevel="1" x14ac:dyDescent="0.35">
      <c r="A415" s="40"/>
      <c r="B415" s="40"/>
      <c r="C415" s="40"/>
      <c r="D415" s="40" t="s">
        <v>536</v>
      </c>
      <c r="E415" s="40"/>
      <c r="F415" s="41"/>
      <c r="G415" s="40"/>
      <c r="H415" s="40"/>
      <c r="I415" s="40"/>
      <c r="J415" s="42"/>
      <c r="K415" s="43">
        <f t="shared" ref="K415:W415" si="126">SUBTOTAL(9,K414:K414)</f>
        <v>1814820</v>
      </c>
      <c r="L415" s="43">
        <f t="shared" si="126"/>
        <v>1814820</v>
      </c>
      <c r="M415" s="43">
        <f t="shared" si="126"/>
        <v>0</v>
      </c>
      <c r="N415" s="43">
        <f t="shared" si="126"/>
        <v>1814820</v>
      </c>
      <c r="O415" s="43">
        <f t="shared" si="126"/>
        <v>0</v>
      </c>
      <c r="P415" s="43">
        <f t="shared" si="126"/>
        <v>0</v>
      </c>
      <c r="Q415" s="43">
        <f t="shared" si="126"/>
        <v>0</v>
      </c>
      <c r="R415" s="43">
        <f t="shared" si="126"/>
        <v>0</v>
      </c>
      <c r="S415" s="43">
        <f t="shared" si="126"/>
        <v>0</v>
      </c>
      <c r="T415" s="43">
        <f t="shared" si="126"/>
        <v>0</v>
      </c>
      <c r="U415" s="43">
        <f t="shared" si="126"/>
        <v>1814820</v>
      </c>
      <c r="V415" s="43">
        <f t="shared" si="126"/>
        <v>0</v>
      </c>
      <c r="W415" s="43">
        <f t="shared" si="126"/>
        <v>1814820</v>
      </c>
      <c r="X415" s="44">
        <f t="shared" si="118"/>
        <v>0</v>
      </c>
      <c r="Y415" s="44">
        <f t="shared" si="119"/>
        <v>0</v>
      </c>
      <c r="Z415" s="44">
        <f t="shared" si="120"/>
        <v>0</v>
      </c>
      <c r="AA415" s="44">
        <f t="shared" si="121"/>
        <v>0</v>
      </c>
    </row>
    <row r="416" spans="1:27" ht="16" customHeight="1" outlineLevel="2" x14ac:dyDescent="0.35">
      <c r="A416" s="21" t="s">
        <v>189</v>
      </c>
      <c r="B416" s="21" t="s">
        <v>31</v>
      </c>
      <c r="C416" s="21">
        <v>2</v>
      </c>
      <c r="D416" s="21" t="s">
        <v>243</v>
      </c>
      <c r="E416" s="21" t="s">
        <v>33</v>
      </c>
      <c r="F416" s="22" t="s">
        <v>34</v>
      </c>
      <c r="G416" s="21">
        <v>1120</v>
      </c>
      <c r="H416" s="21">
        <v>709800000</v>
      </c>
      <c r="I416" s="21">
        <v>0</v>
      </c>
      <c r="J416" s="23" t="s">
        <v>244</v>
      </c>
      <c r="K416" s="24">
        <v>555860</v>
      </c>
      <c r="L416" s="24">
        <v>555860</v>
      </c>
      <c r="M416" s="24">
        <v>0</v>
      </c>
      <c r="N416" s="24">
        <f>$L416</f>
        <v>555860</v>
      </c>
      <c r="O416" s="24">
        <v>0</v>
      </c>
      <c r="P416" s="24">
        <v>0</v>
      </c>
      <c r="Q416" s="24">
        <v>0</v>
      </c>
      <c r="R416" s="24">
        <v>0</v>
      </c>
      <c r="S416" s="24">
        <v>0</v>
      </c>
      <c r="T416" s="24">
        <v>0</v>
      </c>
      <c r="U416" s="24">
        <v>555860</v>
      </c>
      <c r="V416" s="24">
        <v>0</v>
      </c>
      <c r="W416" s="24">
        <f>$N416-($O416+$P416+$Q416+$R416+$V416)</f>
        <v>555860</v>
      </c>
      <c r="X416" s="25">
        <f t="shared" si="118"/>
        <v>0</v>
      </c>
      <c r="Y416" s="25">
        <f t="shared" si="119"/>
        <v>0</v>
      </c>
      <c r="Z416" s="25">
        <f t="shared" si="120"/>
        <v>0</v>
      </c>
      <c r="AA416" s="25">
        <f t="shared" si="121"/>
        <v>0</v>
      </c>
    </row>
    <row r="417" spans="1:27" ht="16" customHeight="1" outlineLevel="1" x14ac:dyDescent="0.35">
      <c r="A417" s="40"/>
      <c r="B417" s="40"/>
      <c r="C417" s="40"/>
      <c r="D417" s="40" t="s">
        <v>537</v>
      </c>
      <c r="E417" s="40"/>
      <c r="F417" s="41"/>
      <c r="G417" s="40"/>
      <c r="H417" s="40"/>
      <c r="I417" s="40"/>
      <c r="J417" s="42"/>
      <c r="K417" s="43">
        <f t="shared" ref="K417:W417" si="127">SUBTOTAL(9,K416:K416)</f>
        <v>555860</v>
      </c>
      <c r="L417" s="43">
        <f t="shared" si="127"/>
        <v>555860</v>
      </c>
      <c r="M417" s="43">
        <f t="shared" si="127"/>
        <v>0</v>
      </c>
      <c r="N417" s="43">
        <f t="shared" si="127"/>
        <v>555860</v>
      </c>
      <c r="O417" s="43">
        <f t="shared" si="127"/>
        <v>0</v>
      </c>
      <c r="P417" s="43">
        <f t="shared" si="127"/>
        <v>0</v>
      </c>
      <c r="Q417" s="43">
        <f t="shared" si="127"/>
        <v>0</v>
      </c>
      <c r="R417" s="43">
        <f t="shared" si="127"/>
        <v>0</v>
      </c>
      <c r="S417" s="43">
        <f t="shared" si="127"/>
        <v>0</v>
      </c>
      <c r="T417" s="43">
        <f t="shared" si="127"/>
        <v>0</v>
      </c>
      <c r="U417" s="43">
        <f t="shared" si="127"/>
        <v>555860</v>
      </c>
      <c r="V417" s="43">
        <f t="shared" si="127"/>
        <v>0</v>
      </c>
      <c r="W417" s="43">
        <f t="shared" si="127"/>
        <v>555860</v>
      </c>
      <c r="X417" s="44">
        <f t="shared" si="118"/>
        <v>0</v>
      </c>
      <c r="Y417" s="44">
        <f t="shared" si="119"/>
        <v>0</v>
      </c>
      <c r="Z417" s="44">
        <f t="shared" si="120"/>
        <v>0</v>
      </c>
      <c r="AA417" s="44">
        <f t="shared" si="121"/>
        <v>0</v>
      </c>
    </row>
    <row r="418" spans="1:27" ht="16" customHeight="1" outlineLevel="2" x14ac:dyDescent="0.35">
      <c r="A418" s="21" t="s">
        <v>30</v>
      </c>
      <c r="B418" s="21" t="s">
        <v>31</v>
      </c>
      <c r="C418" s="21">
        <v>2</v>
      </c>
      <c r="D418" s="21" t="s">
        <v>97</v>
      </c>
      <c r="E418" s="21" t="s">
        <v>33</v>
      </c>
      <c r="F418" s="22" t="s">
        <v>34</v>
      </c>
      <c r="G418" s="21">
        <v>1120</v>
      </c>
      <c r="H418" s="21">
        <v>709800000</v>
      </c>
      <c r="I418" s="21">
        <v>0</v>
      </c>
      <c r="J418" s="23" t="s">
        <v>98</v>
      </c>
      <c r="K418" s="24">
        <v>6873731</v>
      </c>
      <c r="L418" s="24">
        <v>6873731</v>
      </c>
      <c r="M418" s="24">
        <v>0</v>
      </c>
      <c r="N418" s="24">
        <f t="shared" ref="N418:N424" si="128">$L418</f>
        <v>6873731</v>
      </c>
      <c r="O418" s="24">
        <v>0</v>
      </c>
      <c r="P418" s="24">
        <v>0</v>
      </c>
      <c r="Q418" s="24">
        <v>0</v>
      </c>
      <c r="R418" s="24">
        <v>0</v>
      </c>
      <c r="S418" s="24">
        <v>0</v>
      </c>
      <c r="T418" s="24">
        <v>2369485</v>
      </c>
      <c r="U418" s="24">
        <v>6873731</v>
      </c>
      <c r="V418" s="24">
        <v>0</v>
      </c>
      <c r="W418" s="24">
        <f t="shared" ref="W418:W424" si="129">$N418-($O418+$P418+$Q418+$R418+$V418)</f>
        <v>6873731</v>
      </c>
      <c r="X418" s="25">
        <f t="shared" si="118"/>
        <v>0</v>
      </c>
      <c r="Y418" s="25">
        <f t="shared" si="119"/>
        <v>0</v>
      </c>
      <c r="Z418" s="25">
        <f t="shared" si="120"/>
        <v>0</v>
      </c>
      <c r="AA418" s="25">
        <f t="shared" si="121"/>
        <v>0</v>
      </c>
    </row>
    <row r="419" spans="1:27" ht="16" customHeight="1" outlineLevel="2" x14ac:dyDescent="0.35">
      <c r="A419" s="21" t="s">
        <v>189</v>
      </c>
      <c r="B419" s="21" t="s">
        <v>31</v>
      </c>
      <c r="C419" s="21">
        <v>2</v>
      </c>
      <c r="D419" s="21" t="s">
        <v>97</v>
      </c>
      <c r="E419" s="21" t="s">
        <v>33</v>
      </c>
      <c r="F419" s="22" t="s">
        <v>34</v>
      </c>
      <c r="G419" s="21">
        <v>1120</v>
      </c>
      <c r="H419" s="21">
        <v>709800000</v>
      </c>
      <c r="I419" s="21">
        <v>0</v>
      </c>
      <c r="J419" s="23" t="s">
        <v>98</v>
      </c>
      <c r="K419" s="24">
        <v>2750605</v>
      </c>
      <c r="L419" s="24">
        <v>2950605</v>
      </c>
      <c r="M419" s="24">
        <v>0</v>
      </c>
      <c r="N419" s="24">
        <f t="shared" si="128"/>
        <v>2950605</v>
      </c>
      <c r="O419" s="24">
        <v>0</v>
      </c>
      <c r="P419" s="24">
        <v>0</v>
      </c>
      <c r="Q419" s="24">
        <v>0</v>
      </c>
      <c r="R419" s="24">
        <v>0</v>
      </c>
      <c r="S419" s="24">
        <v>0</v>
      </c>
      <c r="T419" s="24">
        <v>787815</v>
      </c>
      <c r="U419" s="24">
        <v>2950605</v>
      </c>
      <c r="V419" s="24">
        <v>0</v>
      </c>
      <c r="W419" s="24">
        <f t="shared" si="129"/>
        <v>2950605</v>
      </c>
      <c r="X419" s="25">
        <f t="shared" si="118"/>
        <v>0</v>
      </c>
      <c r="Y419" s="25">
        <f t="shared" si="119"/>
        <v>0</v>
      </c>
      <c r="Z419" s="25">
        <f t="shared" si="120"/>
        <v>0</v>
      </c>
      <c r="AA419" s="25">
        <f t="shared" si="121"/>
        <v>0</v>
      </c>
    </row>
    <row r="420" spans="1:27" ht="16" customHeight="1" outlineLevel="2" x14ac:dyDescent="0.35">
      <c r="A420" s="21" t="s">
        <v>273</v>
      </c>
      <c r="B420" s="21" t="s">
        <v>274</v>
      </c>
      <c r="C420" s="21">
        <v>2</v>
      </c>
      <c r="D420" s="21" t="s">
        <v>97</v>
      </c>
      <c r="E420" s="21" t="s">
        <v>33</v>
      </c>
      <c r="F420" s="22" t="s">
        <v>34</v>
      </c>
      <c r="G420" s="21">
        <v>1120</v>
      </c>
      <c r="H420" s="21">
        <v>709800000</v>
      </c>
      <c r="I420" s="21">
        <v>0</v>
      </c>
      <c r="J420" s="23" t="s">
        <v>98</v>
      </c>
      <c r="K420" s="24">
        <v>200000</v>
      </c>
      <c r="L420" s="24">
        <v>200000</v>
      </c>
      <c r="M420" s="24">
        <v>0</v>
      </c>
      <c r="N420" s="24">
        <f t="shared" si="128"/>
        <v>200000</v>
      </c>
      <c r="O420" s="24">
        <v>0</v>
      </c>
      <c r="P420" s="24">
        <v>0</v>
      </c>
      <c r="Q420" s="24">
        <v>0</v>
      </c>
      <c r="R420" s="24">
        <v>0</v>
      </c>
      <c r="S420" s="24">
        <v>0</v>
      </c>
      <c r="T420" s="24">
        <v>100000</v>
      </c>
      <c r="U420" s="24">
        <v>200000</v>
      </c>
      <c r="V420" s="24">
        <v>0</v>
      </c>
      <c r="W420" s="24">
        <f t="shared" si="129"/>
        <v>200000</v>
      </c>
      <c r="X420" s="25">
        <f t="shared" si="118"/>
        <v>0</v>
      </c>
      <c r="Y420" s="25">
        <f t="shared" si="119"/>
        <v>0</v>
      </c>
      <c r="Z420" s="25">
        <f t="shared" si="120"/>
        <v>0</v>
      </c>
      <c r="AA420" s="25">
        <f t="shared" si="121"/>
        <v>0</v>
      </c>
    </row>
    <row r="421" spans="1:27" ht="16" customHeight="1" outlineLevel="2" x14ac:dyDescent="0.35">
      <c r="A421" s="21" t="s">
        <v>273</v>
      </c>
      <c r="B421" s="21" t="s">
        <v>317</v>
      </c>
      <c r="C421" s="21">
        <v>2</v>
      </c>
      <c r="D421" s="21" t="s">
        <v>97</v>
      </c>
      <c r="E421" s="21" t="s">
        <v>33</v>
      </c>
      <c r="F421" s="22" t="s">
        <v>34</v>
      </c>
      <c r="G421" s="21">
        <v>1120</v>
      </c>
      <c r="H421" s="21">
        <v>709800000</v>
      </c>
      <c r="I421" s="21">
        <v>0</v>
      </c>
      <c r="J421" s="23" t="s">
        <v>98</v>
      </c>
      <c r="K421" s="24">
        <v>219192</v>
      </c>
      <c r="L421" s="24">
        <v>219192</v>
      </c>
      <c r="M421" s="24">
        <v>0</v>
      </c>
      <c r="N421" s="24">
        <f t="shared" si="128"/>
        <v>219192</v>
      </c>
      <c r="O421" s="24">
        <v>0</v>
      </c>
      <c r="P421" s="24">
        <v>0</v>
      </c>
      <c r="Q421" s="24">
        <v>0</v>
      </c>
      <c r="R421" s="24">
        <v>0</v>
      </c>
      <c r="S421" s="24">
        <v>0</v>
      </c>
      <c r="T421" s="24">
        <v>219192</v>
      </c>
      <c r="U421" s="24">
        <v>219192</v>
      </c>
      <c r="V421" s="24">
        <v>0</v>
      </c>
      <c r="W421" s="24">
        <f t="shared" si="129"/>
        <v>219192</v>
      </c>
      <c r="X421" s="25">
        <f t="shared" si="118"/>
        <v>0</v>
      </c>
      <c r="Y421" s="25">
        <f t="shared" si="119"/>
        <v>0</v>
      </c>
      <c r="Z421" s="25">
        <f t="shared" si="120"/>
        <v>0</v>
      </c>
      <c r="AA421" s="25">
        <f t="shared" si="121"/>
        <v>0</v>
      </c>
    </row>
    <row r="422" spans="1:27" ht="16" customHeight="1" outlineLevel="2" x14ac:dyDescent="0.35">
      <c r="A422" s="21" t="s">
        <v>323</v>
      </c>
      <c r="B422" s="21" t="s">
        <v>31</v>
      </c>
      <c r="C422" s="21">
        <v>2</v>
      </c>
      <c r="D422" s="21" t="s">
        <v>97</v>
      </c>
      <c r="E422" s="21" t="s">
        <v>33</v>
      </c>
      <c r="F422" s="22" t="s">
        <v>34</v>
      </c>
      <c r="G422" s="21">
        <v>1120</v>
      </c>
      <c r="H422" s="21">
        <v>709800000</v>
      </c>
      <c r="I422" s="21">
        <v>0</v>
      </c>
      <c r="J422" s="23" t="s">
        <v>98</v>
      </c>
      <c r="K422" s="24">
        <v>1350539</v>
      </c>
      <c r="L422" s="24">
        <v>1350539</v>
      </c>
      <c r="M422" s="24">
        <v>0</v>
      </c>
      <c r="N422" s="24">
        <f t="shared" si="128"/>
        <v>1350539</v>
      </c>
      <c r="O422" s="24">
        <v>0</v>
      </c>
      <c r="P422" s="24">
        <v>0</v>
      </c>
      <c r="Q422" s="24">
        <v>0</v>
      </c>
      <c r="R422" s="24">
        <v>0</v>
      </c>
      <c r="S422" s="24">
        <v>0</v>
      </c>
      <c r="T422" s="24">
        <v>1350539</v>
      </c>
      <c r="U422" s="24">
        <v>1350539</v>
      </c>
      <c r="V422" s="24">
        <v>0</v>
      </c>
      <c r="W422" s="24">
        <f t="shared" si="129"/>
        <v>1350539</v>
      </c>
      <c r="X422" s="25">
        <f t="shared" si="118"/>
        <v>0</v>
      </c>
      <c r="Y422" s="25">
        <f t="shared" si="119"/>
        <v>0</v>
      </c>
      <c r="Z422" s="25">
        <f t="shared" si="120"/>
        <v>0</v>
      </c>
      <c r="AA422" s="25">
        <f t="shared" si="121"/>
        <v>0</v>
      </c>
    </row>
    <row r="423" spans="1:27" ht="16" customHeight="1" outlineLevel="2" x14ac:dyDescent="0.35">
      <c r="A423" s="21" t="s">
        <v>330</v>
      </c>
      <c r="B423" s="21" t="s">
        <v>31</v>
      </c>
      <c r="C423" s="21">
        <v>2</v>
      </c>
      <c r="D423" s="21" t="s">
        <v>97</v>
      </c>
      <c r="E423" s="21" t="s">
        <v>33</v>
      </c>
      <c r="F423" s="22" t="s">
        <v>34</v>
      </c>
      <c r="G423" s="21">
        <v>1120</v>
      </c>
      <c r="H423" s="21">
        <v>709800000</v>
      </c>
      <c r="I423" s="21">
        <v>0</v>
      </c>
      <c r="J423" s="23" t="s">
        <v>98</v>
      </c>
      <c r="K423" s="24">
        <v>36000000</v>
      </c>
      <c r="L423" s="24">
        <v>36000000</v>
      </c>
      <c r="M423" s="24">
        <v>0</v>
      </c>
      <c r="N423" s="24">
        <f t="shared" si="128"/>
        <v>36000000</v>
      </c>
      <c r="O423" s="24">
        <v>9105990</v>
      </c>
      <c r="P423" s="24">
        <v>0</v>
      </c>
      <c r="Q423" s="24">
        <v>0</v>
      </c>
      <c r="R423" s="24">
        <v>0</v>
      </c>
      <c r="S423" s="24">
        <v>0</v>
      </c>
      <c r="T423" s="24">
        <v>0</v>
      </c>
      <c r="U423" s="24">
        <v>26894010</v>
      </c>
      <c r="V423" s="24">
        <v>0</v>
      </c>
      <c r="W423" s="24">
        <f t="shared" si="129"/>
        <v>26894010</v>
      </c>
      <c r="X423" s="25">
        <f t="shared" si="118"/>
        <v>0</v>
      </c>
      <c r="Y423" s="25">
        <f t="shared" si="119"/>
        <v>0</v>
      </c>
      <c r="Z423" s="25">
        <f t="shared" si="120"/>
        <v>0.25294416666666669</v>
      </c>
      <c r="AA423" s="25">
        <f t="shared" si="121"/>
        <v>0.25294416666666669</v>
      </c>
    </row>
    <row r="424" spans="1:27" ht="16" customHeight="1" outlineLevel="2" x14ac:dyDescent="0.35">
      <c r="A424" s="21" t="s">
        <v>337</v>
      </c>
      <c r="B424" s="21" t="s">
        <v>31</v>
      </c>
      <c r="C424" s="21">
        <v>2</v>
      </c>
      <c r="D424" s="21" t="s">
        <v>97</v>
      </c>
      <c r="E424" s="21" t="s">
        <v>33</v>
      </c>
      <c r="F424" s="22" t="s">
        <v>34</v>
      </c>
      <c r="G424" s="21">
        <v>1120</v>
      </c>
      <c r="H424" s="21">
        <v>709800000</v>
      </c>
      <c r="I424" s="21">
        <v>0</v>
      </c>
      <c r="J424" s="23" t="s">
        <v>98</v>
      </c>
      <c r="K424" s="24">
        <v>5600725</v>
      </c>
      <c r="L424" s="24">
        <v>5600725</v>
      </c>
      <c r="M424" s="24">
        <v>0</v>
      </c>
      <c r="N424" s="24">
        <f t="shared" si="128"/>
        <v>5600725</v>
      </c>
      <c r="O424" s="24">
        <v>1436780.2</v>
      </c>
      <c r="P424" s="24">
        <v>945436.94</v>
      </c>
      <c r="Q424" s="24">
        <v>51087.3</v>
      </c>
      <c r="R424" s="24">
        <v>1483125</v>
      </c>
      <c r="S424" s="24">
        <v>1483125</v>
      </c>
      <c r="T424" s="24">
        <v>1684295.56</v>
      </c>
      <c r="U424" s="24">
        <v>1684295.56</v>
      </c>
      <c r="V424" s="24">
        <v>0</v>
      </c>
      <c r="W424" s="24">
        <f t="shared" si="129"/>
        <v>1684295.5600000005</v>
      </c>
      <c r="X424" s="25">
        <f t="shared" si="118"/>
        <v>0.26480946663155219</v>
      </c>
      <c r="Y424" s="25">
        <f t="shared" si="119"/>
        <v>0.26480946663155219</v>
      </c>
      <c r="Z424" s="25">
        <f t="shared" si="120"/>
        <v>0.434462402635373</v>
      </c>
      <c r="AA424" s="25">
        <f t="shared" si="121"/>
        <v>0.69927186926692519</v>
      </c>
    </row>
    <row r="425" spans="1:27" ht="16" customHeight="1" outlineLevel="1" x14ac:dyDescent="0.35">
      <c r="A425" s="40"/>
      <c r="B425" s="40"/>
      <c r="C425" s="40"/>
      <c r="D425" s="40" t="s">
        <v>538</v>
      </c>
      <c r="E425" s="40"/>
      <c r="F425" s="41"/>
      <c r="G425" s="40"/>
      <c r="H425" s="40"/>
      <c r="I425" s="40"/>
      <c r="J425" s="42"/>
      <c r="K425" s="43">
        <f t="shared" ref="K425:W425" si="130">SUBTOTAL(9,K418:K424)</f>
        <v>52994792</v>
      </c>
      <c r="L425" s="43">
        <f t="shared" si="130"/>
        <v>53194792</v>
      </c>
      <c r="M425" s="43">
        <f t="shared" si="130"/>
        <v>0</v>
      </c>
      <c r="N425" s="43">
        <f t="shared" si="130"/>
        <v>53194792</v>
      </c>
      <c r="O425" s="43">
        <f t="shared" si="130"/>
        <v>10542770.199999999</v>
      </c>
      <c r="P425" s="43">
        <f t="shared" si="130"/>
        <v>945436.94</v>
      </c>
      <c r="Q425" s="43">
        <f t="shared" si="130"/>
        <v>51087.3</v>
      </c>
      <c r="R425" s="43">
        <f t="shared" si="130"/>
        <v>1483125</v>
      </c>
      <c r="S425" s="43">
        <f t="shared" si="130"/>
        <v>1483125</v>
      </c>
      <c r="T425" s="43">
        <f t="shared" si="130"/>
        <v>6511326.5600000005</v>
      </c>
      <c r="U425" s="43">
        <f t="shared" si="130"/>
        <v>40172372.560000002</v>
      </c>
      <c r="V425" s="43">
        <f t="shared" si="130"/>
        <v>0</v>
      </c>
      <c r="W425" s="43">
        <f t="shared" si="130"/>
        <v>40172372.560000002</v>
      </c>
      <c r="X425" s="44">
        <f t="shared" si="118"/>
        <v>2.7881018878690229E-2</v>
      </c>
      <c r="Y425" s="44">
        <f t="shared" si="119"/>
        <v>2.7881018878690229E-2</v>
      </c>
      <c r="Z425" s="44">
        <f t="shared" si="120"/>
        <v>0.21692526666896261</v>
      </c>
      <c r="AA425" s="44">
        <f t="shared" si="121"/>
        <v>0.24480628554765285</v>
      </c>
    </row>
    <row r="426" spans="1:27" ht="16" customHeight="1" outlineLevel="2" x14ac:dyDescent="0.35">
      <c r="A426" s="21" t="s">
        <v>189</v>
      </c>
      <c r="B426" s="21" t="s">
        <v>31</v>
      </c>
      <c r="C426" s="21">
        <v>2</v>
      </c>
      <c r="D426" s="21" t="s">
        <v>245</v>
      </c>
      <c r="E426" s="21" t="s">
        <v>33</v>
      </c>
      <c r="F426" s="22" t="s">
        <v>34</v>
      </c>
      <c r="G426" s="21">
        <v>1120</v>
      </c>
      <c r="H426" s="21">
        <v>709800000</v>
      </c>
      <c r="I426" s="21">
        <v>0</v>
      </c>
      <c r="J426" s="23" t="s">
        <v>246</v>
      </c>
      <c r="K426" s="24">
        <v>1286160</v>
      </c>
      <c r="L426" s="24">
        <v>1286160</v>
      </c>
      <c r="M426" s="24">
        <v>0</v>
      </c>
      <c r="N426" s="24">
        <f>$L426</f>
        <v>1286160</v>
      </c>
      <c r="O426" s="24">
        <v>0</v>
      </c>
      <c r="P426" s="24">
        <v>0</v>
      </c>
      <c r="Q426" s="24">
        <v>0</v>
      </c>
      <c r="R426" s="24">
        <v>0</v>
      </c>
      <c r="S426" s="24">
        <v>0</v>
      </c>
      <c r="T426" s="24">
        <v>0</v>
      </c>
      <c r="U426" s="24">
        <v>1286160</v>
      </c>
      <c r="V426" s="24">
        <v>0</v>
      </c>
      <c r="W426" s="24">
        <f>$N426-($O426+$P426+$Q426+$R426+$V426)</f>
        <v>1286160</v>
      </c>
      <c r="X426" s="25">
        <f t="shared" si="118"/>
        <v>0</v>
      </c>
      <c r="Y426" s="25">
        <f t="shared" si="119"/>
        <v>0</v>
      </c>
      <c r="Z426" s="25">
        <f t="shared" si="120"/>
        <v>0</v>
      </c>
      <c r="AA426" s="25">
        <f t="shared" si="121"/>
        <v>0</v>
      </c>
    </row>
    <row r="427" spans="1:27" ht="16" customHeight="1" outlineLevel="1" x14ac:dyDescent="0.35">
      <c r="A427" s="40"/>
      <c r="B427" s="40"/>
      <c r="C427" s="40"/>
      <c r="D427" s="40" t="s">
        <v>539</v>
      </c>
      <c r="E427" s="40"/>
      <c r="F427" s="41"/>
      <c r="G427" s="40"/>
      <c r="H427" s="40"/>
      <c r="I427" s="40"/>
      <c r="J427" s="42"/>
      <c r="K427" s="43">
        <f t="shared" ref="K427:W427" si="131">SUBTOTAL(9,K426:K426)</f>
        <v>1286160</v>
      </c>
      <c r="L427" s="43">
        <f t="shared" si="131"/>
        <v>1286160</v>
      </c>
      <c r="M427" s="43">
        <f t="shared" si="131"/>
        <v>0</v>
      </c>
      <c r="N427" s="43">
        <f t="shared" si="131"/>
        <v>1286160</v>
      </c>
      <c r="O427" s="43">
        <f t="shared" si="131"/>
        <v>0</v>
      </c>
      <c r="P427" s="43">
        <f t="shared" si="131"/>
        <v>0</v>
      </c>
      <c r="Q427" s="43">
        <f t="shared" si="131"/>
        <v>0</v>
      </c>
      <c r="R427" s="43">
        <f t="shared" si="131"/>
        <v>0</v>
      </c>
      <c r="S427" s="43">
        <f t="shared" si="131"/>
        <v>0</v>
      </c>
      <c r="T427" s="43">
        <f t="shared" si="131"/>
        <v>0</v>
      </c>
      <c r="U427" s="43">
        <f t="shared" si="131"/>
        <v>1286160</v>
      </c>
      <c r="V427" s="43">
        <f t="shared" si="131"/>
        <v>0</v>
      </c>
      <c r="W427" s="43">
        <f t="shared" si="131"/>
        <v>1286160</v>
      </c>
      <c r="X427" s="44">
        <f t="shared" si="118"/>
        <v>0</v>
      </c>
      <c r="Y427" s="44">
        <f t="shared" si="119"/>
        <v>0</v>
      </c>
      <c r="Z427" s="44">
        <f t="shared" si="120"/>
        <v>0</v>
      </c>
      <c r="AA427" s="44">
        <f t="shared" si="121"/>
        <v>0</v>
      </c>
    </row>
    <row r="428" spans="1:27" ht="16" customHeight="1" outlineLevel="2" x14ac:dyDescent="0.35">
      <c r="A428" s="21" t="s">
        <v>189</v>
      </c>
      <c r="B428" s="21" t="s">
        <v>31</v>
      </c>
      <c r="C428" s="21">
        <v>2</v>
      </c>
      <c r="D428" s="21" t="s">
        <v>247</v>
      </c>
      <c r="E428" s="21" t="s">
        <v>33</v>
      </c>
      <c r="F428" s="22" t="s">
        <v>34</v>
      </c>
      <c r="G428" s="21">
        <v>1120</v>
      </c>
      <c r="H428" s="21">
        <v>709800000</v>
      </c>
      <c r="I428" s="21">
        <v>0</v>
      </c>
      <c r="J428" s="23" t="s">
        <v>248</v>
      </c>
      <c r="K428" s="24">
        <v>1209920</v>
      </c>
      <c r="L428" s="24">
        <v>1209920</v>
      </c>
      <c r="M428" s="24">
        <v>0</v>
      </c>
      <c r="N428" s="24">
        <f>$L428</f>
        <v>1209920</v>
      </c>
      <c r="O428" s="24">
        <v>0</v>
      </c>
      <c r="P428" s="24">
        <v>0</v>
      </c>
      <c r="Q428" s="24">
        <v>0</v>
      </c>
      <c r="R428" s="24">
        <v>0</v>
      </c>
      <c r="S428" s="24">
        <v>0</v>
      </c>
      <c r="T428" s="24">
        <v>0</v>
      </c>
      <c r="U428" s="24">
        <v>1209920</v>
      </c>
      <c r="V428" s="24">
        <v>0</v>
      </c>
      <c r="W428" s="24">
        <f>$N428-($O428+$P428+$Q428+$R428+$V428)</f>
        <v>1209920</v>
      </c>
      <c r="X428" s="25">
        <f t="shared" si="118"/>
        <v>0</v>
      </c>
      <c r="Y428" s="25">
        <f t="shared" si="119"/>
        <v>0</v>
      </c>
      <c r="Z428" s="25">
        <f t="shared" si="120"/>
        <v>0</v>
      </c>
      <c r="AA428" s="25">
        <f t="shared" si="121"/>
        <v>0</v>
      </c>
    </row>
    <row r="429" spans="1:27" ht="16" customHeight="1" outlineLevel="2" x14ac:dyDescent="0.35">
      <c r="A429" s="21" t="s">
        <v>337</v>
      </c>
      <c r="B429" s="21" t="s">
        <v>31</v>
      </c>
      <c r="C429" s="21">
        <v>2</v>
      </c>
      <c r="D429" s="21" t="s">
        <v>247</v>
      </c>
      <c r="E429" s="21" t="s">
        <v>33</v>
      </c>
      <c r="F429" s="22" t="s">
        <v>34</v>
      </c>
      <c r="G429" s="21">
        <v>1120</v>
      </c>
      <c r="H429" s="21">
        <v>709800000</v>
      </c>
      <c r="I429" s="21">
        <v>0</v>
      </c>
      <c r="J429" s="23" t="s">
        <v>248</v>
      </c>
      <c r="K429" s="24">
        <v>690105</v>
      </c>
      <c r="L429" s="24">
        <v>690105</v>
      </c>
      <c r="M429" s="24">
        <v>0</v>
      </c>
      <c r="N429" s="24">
        <f>$L429</f>
        <v>690105</v>
      </c>
      <c r="O429" s="24">
        <v>0</v>
      </c>
      <c r="P429" s="24">
        <v>633252</v>
      </c>
      <c r="Q429" s="24">
        <v>0</v>
      </c>
      <c r="R429" s="24">
        <v>0</v>
      </c>
      <c r="S429" s="24">
        <v>0</v>
      </c>
      <c r="T429" s="24">
        <v>56853</v>
      </c>
      <c r="U429" s="24">
        <v>56853</v>
      </c>
      <c r="V429" s="24">
        <v>0</v>
      </c>
      <c r="W429" s="24">
        <f>$N429-($O429+$P429+$Q429+$R429+$V429)</f>
        <v>56853</v>
      </c>
      <c r="X429" s="25">
        <f t="shared" si="118"/>
        <v>0</v>
      </c>
      <c r="Y429" s="25">
        <f t="shared" si="119"/>
        <v>0</v>
      </c>
      <c r="Z429" s="25">
        <f t="shared" si="120"/>
        <v>0.91761688438715849</v>
      </c>
      <c r="AA429" s="25">
        <f t="shared" si="121"/>
        <v>0.91761688438715849</v>
      </c>
    </row>
    <row r="430" spans="1:27" ht="16" customHeight="1" outlineLevel="1" x14ac:dyDescent="0.35">
      <c r="A430" s="40"/>
      <c r="B430" s="40"/>
      <c r="C430" s="40"/>
      <c r="D430" s="40" t="s">
        <v>540</v>
      </c>
      <c r="E430" s="40"/>
      <c r="F430" s="41"/>
      <c r="G430" s="40"/>
      <c r="H430" s="40"/>
      <c r="I430" s="40"/>
      <c r="J430" s="42"/>
      <c r="K430" s="43">
        <f t="shared" ref="K430:W430" si="132">SUBTOTAL(9,K428:K429)</f>
        <v>1900025</v>
      </c>
      <c r="L430" s="43">
        <f t="shared" si="132"/>
        <v>1900025</v>
      </c>
      <c r="M430" s="43">
        <f t="shared" si="132"/>
        <v>0</v>
      </c>
      <c r="N430" s="43">
        <f t="shared" si="132"/>
        <v>1900025</v>
      </c>
      <c r="O430" s="43">
        <f t="shared" si="132"/>
        <v>0</v>
      </c>
      <c r="P430" s="43">
        <f t="shared" si="132"/>
        <v>633252</v>
      </c>
      <c r="Q430" s="43">
        <f t="shared" si="132"/>
        <v>0</v>
      </c>
      <c r="R430" s="43">
        <f t="shared" si="132"/>
        <v>0</v>
      </c>
      <c r="S430" s="43">
        <f t="shared" si="132"/>
        <v>0</v>
      </c>
      <c r="T430" s="43">
        <f t="shared" si="132"/>
        <v>56853</v>
      </c>
      <c r="U430" s="43">
        <f t="shared" si="132"/>
        <v>1266773</v>
      </c>
      <c r="V430" s="43">
        <f t="shared" si="132"/>
        <v>0</v>
      </c>
      <c r="W430" s="43">
        <f t="shared" si="132"/>
        <v>1266773</v>
      </c>
      <c r="X430" s="44">
        <f t="shared" si="118"/>
        <v>0</v>
      </c>
      <c r="Y430" s="44">
        <f t="shared" si="119"/>
        <v>0</v>
      </c>
      <c r="Z430" s="44">
        <f t="shared" si="120"/>
        <v>0.33328614097182929</v>
      </c>
      <c r="AA430" s="44">
        <f t="shared" si="121"/>
        <v>0.33328614097182929</v>
      </c>
    </row>
    <row r="431" spans="1:27" ht="16" customHeight="1" outlineLevel="2" x14ac:dyDescent="0.35">
      <c r="A431" s="21" t="s">
        <v>189</v>
      </c>
      <c r="B431" s="21" t="s">
        <v>31</v>
      </c>
      <c r="C431" s="21">
        <v>2</v>
      </c>
      <c r="D431" s="21" t="s">
        <v>249</v>
      </c>
      <c r="E431" s="21" t="s">
        <v>33</v>
      </c>
      <c r="F431" s="22" t="s">
        <v>34</v>
      </c>
      <c r="G431" s="21">
        <v>1120</v>
      </c>
      <c r="H431" s="21">
        <v>709800000</v>
      </c>
      <c r="I431" s="21">
        <v>0</v>
      </c>
      <c r="J431" s="23" t="s">
        <v>250</v>
      </c>
      <c r="K431" s="24">
        <v>1161490</v>
      </c>
      <c r="L431" s="24">
        <v>1161490</v>
      </c>
      <c r="M431" s="24">
        <v>0</v>
      </c>
      <c r="N431" s="24">
        <f>$L431</f>
        <v>1161490</v>
      </c>
      <c r="O431" s="24">
        <v>0</v>
      </c>
      <c r="P431" s="24">
        <v>0</v>
      </c>
      <c r="Q431" s="24">
        <v>0</v>
      </c>
      <c r="R431" s="24">
        <v>0</v>
      </c>
      <c r="S431" s="24">
        <v>0</v>
      </c>
      <c r="T431" s="24">
        <v>0</v>
      </c>
      <c r="U431" s="24">
        <v>1161490</v>
      </c>
      <c r="V431" s="24">
        <v>0</v>
      </c>
      <c r="W431" s="24">
        <f>$N431-($O431+$P431+$Q431+$R431+$V431)</f>
        <v>1161490</v>
      </c>
      <c r="X431" s="25">
        <f t="shared" si="118"/>
        <v>0</v>
      </c>
      <c r="Y431" s="25">
        <f t="shared" si="119"/>
        <v>0</v>
      </c>
      <c r="Z431" s="25">
        <f t="shared" si="120"/>
        <v>0</v>
      </c>
      <c r="AA431" s="25">
        <f t="shared" si="121"/>
        <v>0</v>
      </c>
    </row>
    <row r="432" spans="1:27" ht="16" customHeight="1" outlineLevel="2" x14ac:dyDescent="0.35">
      <c r="A432" s="21" t="s">
        <v>337</v>
      </c>
      <c r="B432" s="21" t="s">
        <v>31</v>
      </c>
      <c r="C432" s="21">
        <v>2</v>
      </c>
      <c r="D432" s="21" t="s">
        <v>249</v>
      </c>
      <c r="E432" s="21" t="s">
        <v>33</v>
      </c>
      <c r="F432" s="22" t="s">
        <v>34</v>
      </c>
      <c r="G432" s="21">
        <v>1120</v>
      </c>
      <c r="H432" s="21">
        <v>709800000</v>
      </c>
      <c r="I432" s="21">
        <v>0</v>
      </c>
      <c r="J432" s="23" t="s">
        <v>250</v>
      </c>
      <c r="K432" s="24">
        <v>190240</v>
      </c>
      <c r="L432" s="24">
        <v>190240</v>
      </c>
      <c r="M432" s="24">
        <v>0</v>
      </c>
      <c r="N432" s="24">
        <f>$L432</f>
        <v>190240</v>
      </c>
      <c r="O432" s="24">
        <v>0</v>
      </c>
      <c r="P432" s="24">
        <v>0</v>
      </c>
      <c r="Q432" s="24">
        <v>0</v>
      </c>
      <c r="R432" s="24">
        <v>0</v>
      </c>
      <c r="S432" s="24">
        <v>0</v>
      </c>
      <c r="T432" s="24">
        <v>190240</v>
      </c>
      <c r="U432" s="24">
        <v>190240</v>
      </c>
      <c r="V432" s="24">
        <v>0</v>
      </c>
      <c r="W432" s="24">
        <f>$N432-($O432+$P432+$Q432+$R432+$V432)</f>
        <v>190240</v>
      </c>
      <c r="X432" s="25">
        <f t="shared" si="118"/>
        <v>0</v>
      </c>
      <c r="Y432" s="25">
        <f t="shared" si="119"/>
        <v>0</v>
      </c>
      <c r="Z432" s="25">
        <f t="shared" si="120"/>
        <v>0</v>
      </c>
      <c r="AA432" s="25">
        <f t="shared" si="121"/>
        <v>0</v>
      </c>
    </row>
    <row r="433" spans="1:27" ht="16" customHeight="1" outlineLevel="1" x14ac:dyDescent="0.35">
      <c r="A433" s="40"/>
      <c r="B433" s="40"/>
      <c r="C433" s="40"/>
      <c r="D433" s="40" t="s">
        <v>541</v>
      </c>
      <c r="E433" s="40"/>
      <c r="F433" s="41"/>
      <c r="G433" s="40"/>
      <c r="H433" s="40"/>
      <c r="I433" s="40"/>
      <c r="J433" s="42"/>
      <c r="K433" s="43">
        <f t="shared" ref="K433:W433" si="133">SUBTOTAL(9,K431:K432)</f>
        <v>1351730</v>
      </c>
      <c r="L433" s="43">
        <f t="shared" si="133"/>
        <v>1351730</v>
      </c>
      <c r="M433" s="43">
        <f t="shared" si="133"/>
        <v>0</v>
      </c>
      <c r="N433" s="43">
        <f t="shared" si="133"/>
        <v>1351730</v>
      </c>
      <c r="O433" s="43">
        <f t="shared" si="133"/>
        <v>0</v>
      </c>
      <c r="P433" s="43">
        <f t="shared" si="133"/>
        <v>0</v>
      </c>
      <c r="Q433" s="43">
        <f t="shared" si="133"/>
        <v>0</v>
      </c>
      <c r="R433" s="43">
        <f t="shared" si="133"/>
        <v>0</v>
      </c>
      <c r="S433" s="43">
        <f t="shared" si="133"/>
        <v>0</v>
      </c>
      <c r="T433" s="43">
        <f t="shared" si="133"/>
        <v>190240</v>
      </c>
      <c r="U433" s="43">
        <f t="shared" si="133"/>
        <v>1351730</v>
      </c>
      <c r="V433" s="43">
        <f t="shared" si="133"/>
        <v>0</v>
      </c>
      <c r="W433" s="43">
        <f t="shared" si="133"/>
        <v>1351730</v>
      </c>
      <c r="X433" s="44">
        <f t="shared" si="118"/>
        <v>0</v>
      </c>
      <c r="Y433" s="44">
        <f t="shared" si="119"/>
        <v>0</v>
      </c>
      <c r="Z433" s="44">
        <f t="shared" si="120"/>
        <v>0</v>
      </c>
      <c r="AA433" s="44">
        <f t="shared" si="121"/>
        <v>0</v>
      </c>
    </row>
    <row r="434" spans="1:27" ht="16" customHeight="1" outlineLevel="2" x14ac:dyDescent="0.35">
      <c r="A434" s="21" t="s">
        <v>30</v>
      </c>
      <c r="B434" s="21" t="s">
        <v>31</v>
      </c>
      <c r="C434" s="21">
        <v>2</v>
      </c>
      <c r="D434" s="21" t="s">
        <v>99</v>
      </c>
      <c r="E434" s="21" t="s">
        <v>33</v>
      </c>
      <c r="F434" s="22" t="s">
        <v>34</v>
      </c>
      <c r="G434" s="21">
        <v>1120</v>
      </c>
      <c r="H434" s="21">
        <v>709800000</v>
      </c>
      <c r="I434" s="21">
        <v>0</v>
      </c>
      <c r="J434" s="23" t="s">
        <v>100</v>
      </c>
      <c r="K434" s="24">
        <v>37000</v>
      </c>
      <c r="L434" s="24">
        <v>37000</v>
      </c>
      <c r="M434" s="24">
        <v>0</v>
      </c>
      <c r="N434" s="24">
        <f>$L434</f>
        <v>37000</v>
      </c>
      <c r="O434" s="24">
        <v>0</v>
      </c>
      <c r="P434" s="24">
        <v>0</v>
      </c>
      <c r="Q434" s="24">
        <v>0</v>
      </c>
      <c r="R434" s="24">
        <v>0</v>
      </c>
      <c r="S434" s="24">
        <v>0</v>
      </c>
      <c r="T434" s="24">
        <v>0</v>
      </c>
      <c r="U434" s="24">
        <v>37000</v>
      </c>
      <c r="V434" s="24">
        <v>0</v>
      </c>
      <c r="W434" s="24">
        <f>$N434-($O434+$P434+$Q434+$R434+$V434)</f>
        <v>37000</v>
      </c>
      <c r="X434" s="25">
        <f t="shared" si="118"/>
        <v>0</v>
      </c>
      <c r="Y434" s="25">
        <f t="shared" si="119"/>
        <v>0</v>
      </c>
      <c r="Z434" s="25">
        <f t="shared" si="120"/>
        <v>0</v>
      </c>
      <c r="AA434" s="25">
        <f t="shared" si="121"/>
        <v>0</v>
      </c>
    </row>
    <row r="435" spans="1:27" ht="16" customHeight="1" outlineLevel="2" x14ac:dyDescent="0.35">
      <c r="A435" s="21" t="s">
        <v>189</v>
      </c>
      <c r="B435" s="21" t="s">
        <v>31</v>
      </c>
      <c r="C435" s="21">
        <v>2</v>
      </c>
      <c r="D435" s="21" t="s">
        <v>99</v>
      </c>
      <c r="E435" s="21" t="s">
        <v>33</v>
      </c>
      <c r="F435" s="22" t="s">
        <v>34</v>
      </c>
      <c r="G435" s="21">
        <v>1120</v>
      </c>
      <c r="H435" s="21">
        <v>709800000</v>
      </c>
      <c r="I435" s="21">
        <v>0</v>
      </c>
      <c r="J435" s="23" t="s">
        <v>100</v>
      </c>
      <c r="K435" s="24">
        <v>3004000</v>
      </c>
      <c r="L435" s="24">
        <v>3004000</v>
      </c>
      <c r="M435" s="24">
        <v>0</v>
      </c>
      <c r="N435" s="24">
        <f>$L435</f>
        <v>3004000</v>
      </c>
      <c r="O435" s="24">
        <v>0</v>
      </c>
      <c r="P435" s="24">
        <v>0</v>
      </c>
      <c r="Q435" s="24">
        <v>0</v>
      </c>
      <c r="R435" s="24">
        <v>0</v>
      </c>
      <c r="S435" s="24">
        <v>0</v>
      </c>
      <c r="T435" s="24">
        <v>1657730</v>
      </c>
      <c r="U435" s="24">
        <v>3004000</v>
      </c>
      <c r="V435" s="24">
        <v>0</v>
      </c>
      <c r="W435" s="24">
        <f>$N435-($O435+$P435+$Q435+$R435+$V435)</f>
        <v>3004000</v>
      </c>
      <c r="X435" s="25">
        <f t="shared" si="118"/>
        <v>0</v>
      </c>
      <c r="Y435" s="25">
        <f t="shared" si="119"/>
        <v>0</v>
      </c>
      <c r="Z435" s="25">
        <f t="shared" si="120"/>
        <v>0</v>
      </c>
      <c r="AA435" s="25">
        <f t="shared" si="121"/>
        <v>0</v>
      </c>
    </row>
    <row r="436" spans="1:27" ht="16" customHeight="1" outlineLevel="2" x14ac:dyDescent="0.35">
      <c r="A436" s="21" t="s">
        <v>330</v>
      </c>
      <c r="B436" s="21" t="s">
        <v>31</v>
      </c>
      <c r="C436" s="21">
        <v>2</v>
      </c>
      <c r="D436" s="21" t="s">
        <v>99</v>
      </c>
      <c r="E436" s="21" t="s">
        <v>33</v>
      </c>
      <c r="F436" s="22" t="s">
        <v>34</v>
      </c>
      <c r="G436" s="21">
        <v>1120</v>
      </c>
      <c r="H436" s="21">
        <v>709800000</v>
      </c>
      <c r="I436" s="21">
        <v>0</v>
      </c>
      <c r="J436" s="23" t="s">
        <v>100</v>
      </c>
      <c r="K436" s="24">
        <v>7531464</v>
      </c>
      <c r="L436" s="24">
        <v>7531464</v>
      </c>
      <c r="M436" s="24">
        <v>0</v>
      </c>
      <c r="N436" s="24">
        <f>$L436</f>
        <v>7531464</v>
      </c>
      <c r="O436" s="24">
        <v>0</v>
      </c>
      <c r="P436" s="24">
        <v>0</v>
      </c>
      <c r="Q436" s="24">
        <v>0</v>
      </c>
      <c r="R436" s="24">
        <v>0</v>
      </c>
      <c r="S436" s="24">
        <v>0</v>
      </c>
      <c r="T436" s="24">
        <v>0</v>
      </c>
      <c r="U436" s="24">
        <v>7531464</v>
      </c>
      <c r="V436" s="24">
        <v>0</v>
      </c>
      <c r="W436" s="24">
        <f>$N436-($O436+$P436+$Q436+$R436+$V436)</f>
        <v>7531464</v>
      </c>
      <c r="X436" s="25">
        <f t="shared" si="118"/>
        <v>0</v>
      </c>
      <c r="Y436" s="25">
        <f t="shared" si="119"/>
        <v>0</v>
      </c>
      <c r="Z436" s="25">
        <f t="shared" si="120"/>
        <v>0</v>
      </c>
      <c r="AA436" s="25">
        <f t="shared" si="121"/>
        <v>0</v>
      </c>
    </row>
    <row r="437" spans="1:27" ht="16" customHeight="1" outlineLevel="2" x14ac:dyDescent="0.35">
      <c r="A437" s="21" t="s">
        <v>337</v>
      </c>
      <c r="B437" s="21" t="s">
        <v>31</v>
      </c>
      <c r="C437" s="21">
        <v>2</v>
      </c>
      <c r="D437" s="21" t="s">
        <v>99</v>
      </c>
      <c r="E437" s="21" t="s">
        <v>33</v>
      </c>
      <c r="F437" s="22" t="s">
        <v>34</v>
      </c>
      <c r="G437" s="21">
        <v>1120</v>
      </c>
      <c r="H437" s="21">
        <v>709800000</v>
      </c>
      <c r="I437" s="21">
        <v>0</v>
      </c>
      <c r="J437" s="23" t="s">
        <v>100</v>
      </c>
      <c r="K437" s="24">
        <v>1541574</v>
      </c>
      <c r="L437" s="24">
        <v>1541574</v>
      </c>
      <c r="M437" s="24">
        <v>0</v>
      </c>
      <c r="N437" s="24">
        <f>$L437</f>
        <v>1541574</v>
      </c>
      <c r="O437" s="24">
        <v>0</v>
      </c>
      <c r="P437" s="24">
        <v>384878</v>
      </c>
      <c r="Q437" s="24">
        <v>0</v>
      </c>
      <c r="R437" s="24">
        <v>0</v>
      </c>
      <c r="S437" s="24">
        <v>0</v>
      </c>
      <c r="T437" s="24">
        <v>1156696</v>
      </c>
      <c r="U437" s="24">
        <v>1156696</v>
      </c>
      <c r="V437" s="24">
        <v>0</v>
      </c>
      <c r="W437" s="24">
        <f>$N437-($O437+$P437+$Q437+$R437+$V437)</f>
        <v>1156696</v>
      </c>
      <c r="X437" s="25">
        <f t="shared" si="118"/>
        <v>0</v>
      </c>
      <c r="Y437" s="25">
        <f t="shared" si="119"/>
        <v>0</v>
      </c>
      <c r="Z437" s="25">
        <f t="shared" si="120"/>
        <v>0.24966560152156173</v>
      </c>
      <c r="AA437" s="25">
        <f t="shared" si="121"/>
        <v>0.24966560152156173</v>
      </c>
    </row>
    <row r="438" spans="1:27" ht="16" customHeight="1" outlineLevel="1" x14ac:dyDescent="0.35">
      <c r="A438" s="40"/>
      <c r="B438" s="40"/>
      <c r="C438" s="40"/>
      <c r="D438" s="40" t="s">
        <v>542</v>
      </c>
      <c r="E438" s="40"/>
      <c r="F438" s="41"/>
      <c r="G438" s="40"/>
      <c r="H438" s="40"/>
      <c r="I438" s="40"/>
      <c r="J438" s="42"/>
      <c r="K438" s="43">
        <f t="shared" ref="K438:W438" si="134">SUBTOTAL(9,K434:K437)</f>
        <v>12114038</v>
      </c>
      <c r="L438" s="43">
        <f t="shared" si="134"/>
        <v>12114038</v>
      </c>
      <c r="M438" s="43">
        <f t="shared" si="134"/>
        <v>0</v>
      </c>
      <c r="N438" s="43">
        <f t="shared" si="134"/>
        <v>12114038</v>
      </c>
      <c r="O438" s="43">
        <f t="shared" si="134"/>
        <v>0</v>
      </c>
      <c r="P438" s="43">
        <f t="shared" si="134"/>
        <v>384878</v>
      </c>
      <c r="Q438" s="43">
        <f t="shared" si="134"/>
        <v>0</v>
      </c>
      <c r="R438" s="43">
        <f t="shared" si="134"/>
        <v>0</v>
      </c>
      <c r="S438" s="43">
        <f t="shared" si="134"/>
        <v>0</v>
      </c>
      <c r="T438" s="43">
        <f t="shared" si="134"/>
        <v>2814426</v>
      </c>
      <c r="U438" s="43">
        <f t="shared" si="134"/>
        <v>11729160</v>
      </c>
      <c r="V438" s="43">
        <f t="shared" si="134"/>
        <v>0</v>
      </c>
      <c r="W438" s="43">
        <f t="shared" si="134"/>
        <v>11729160</v>
      </c>
      <c r="X438" s="44">
        <f t="shared" si="118"/>
        <v>0</v>
      </c>
      <c r="Y438" s="44">
        <f t="shared" si="119"/>
        <v>0</v>
      </c>
      <c r="Z438" s="44">
        <f t="shared" si="120"/>
        <v>3.1771239284539142E-2</v>
      </c>
      <c r="AA438" s="44">
        <f t="shared" si="121"/>
        <v>3.1771239284539142E-2</v>
      </c>
    </row>
    <row r="439" spans="1:27" ht="16" customHeight="1" outlineLevel="2" x14ac:dyDescent="0.35">
      <c r="A439" s="21" t="s">
        <v>189</v>
      </c>
      <c r="B439" s="21" t="s">
        <v>31</v>
      </c>
      <c r="C439" s="21">
        <v>2</v>
      </c>
      <c r="D439" s="21" t="s">
        <v>251</v>
      </c>
      <c r="E439" s="21" t="s">
        <v>33</v>
      </c>
      <c r="F439" s="22" t="s">
        <v>34</v>
      </c>
      <c r="G439" s="21">
        <v>1120</v>
      </c>
      <c r="H439" s="21">
        <v>709800000</v>
      </c>
      <c r="I439" s="21">
        <v>0</v>
      </c>
      <c r="J439" s="23" t="s">
        <v>252</v>
      </c>
      <c r="K439" s="24">
        <v>46126901</v>
      </c>
      <c r="L439" s="24">
        <v>46126901</v>
      </c>
      <c r="M439" s="24">
        <v>0</v>
      </c>
      <c r="N439" s="24">
        <f>$L439</f>
        <v>46126901</v>
      </c>
      <c r="O439" s="24">
        <v>0</v>
      </c>
      <c r="P439" s="24">
        <v>0</v>
      </c>
      <c r="Q439" s="24">
        <v>0</v>
      </c>
      <c r="R439" s="24">
        <v>0</v>
      </c>
      <c r="S439" s="24">
        <v>0</v>
      </c>
      <c r="T439" s="24">
        <v>32319986</v>
      </c>
      <c r="U439" s="24">
        <v>46126901</v>
      </c>
      <c r="V439" s="24">
        <v>0</v>
      </c>
      <c r="W439" s="24">
        <f>$N439-($O439+$P439+$Q439+$R439+$V439)</f>
        <v>46126901</v>
      </c>
      <c r="X439" s="25">
        <f t="shared" si="118"/>
        <v>0</v>
      </c>
      <c r="Y439" s="25">
        <f t="shared" si="119"/>
        <v>0</v>
      </c>
      <c r="Z439" s="25">
        <f t="shared" si="120"/>
        <v>0</v>
      </c>
      <c r="AA439" s="25">
        <f t="shared" si="121"/>
        <v>0</v>
      </c>
    </row>
    <row r="440" spans="1:27" ht="16" customHeight="1" outlineLevel="2" x14ac:dyDescent="0.35">
      <c r="A440" s="21" t="s">
        <v>337</v>
      </c>
      <c r="B440" s="21" t="s">
        <v>31</v>
      </c>
      <c r="C440" s="21">
        <v>2</v>
      </c>
      <c r="D440" s="21" t="s">
        <v>251</v>
      </c>
      <c r="E440" s="21" t="s">
        <v>33</v>
      </c>
      <c r="F440" s="22" t="s">
        <v>34</v>
      </c>
      <c r="G440" s="21">
        <v>1120</v>
      </c>
      <c r="H440" s="21">
        <v>709800000</v>
      </c>
      <c r="I440" s="21">
        <v>0</v>
      </c>
      <c r="J440" s="23" t="s">
        <v>252</v>
      </c>
      <c r="K440" s="24">
        <v>96000</v>
      </c>
      <c r="L440" s="24">
        <v>96000</v>
      </c>
      <c r="M440" s="24">
        <v>0</v>
      </c>
      <c r="N440" s="24">
        <f>$L440</f>
        <v>96000</v>
      </c>
      <c r="O440" s="24">
        <v>0</v>
      </c>
      <c r="P440" s="24">
        <v>0</v>
      </c>
      <c r="Q440" s="24">
        <v>0</v>
      </c>
      <c r="R440" s="24">
        <v>0</v>
      </c>
      <c r="S440" s="24">
        <v>0</v>
      </c>
      <c r="T440" s="24">
        <v>0</v>
      </c>
      <c r="U440" s="24">
        <v>96000</v>
      </c>
      <c r="V440" s="24">
        <v>0</v>
      </c>
      <c r="W440" s="24">
        <f>$N440-($O440+$P440+$Q440+$R440+$V440)</f>
        <v>96000</v>
      </c>
      <c r="X440" s="25">
        <f t="shared" si="118"/>
        <v>0</v>
      </c>
      <c r="Y440" s="25">
        <f t="shared" si="119"/>
        <v>0</v>
      </c>
      <c r="Z440" s="25">
        <f t="shared" si="120"/>
        <v>0</v>
      </c>
      <c r="AA440" s="25">
        <f t="shared" si="121"/>
        <v>0</v>
      </c>
    </row>
    <row r="441" spans="1:27" ht="16" customHeight="1" outlineLevel="1" x14ac:dyDescent="0.35">
      <c r="A441" s="40"/>
      <c r="B441" s="40"/>
      <c r="C441" s="40"/>
      <c r="D441" s="40" t="s">
        <v>543</v>
      </c>
      <c r="E441" s="40"/>
      <c r="F441" s="41"/>
      <c r="G441" s="40"/>
      <c r="H441" s="40"/>
      <c r="I441" s="40"/>
      <c r="J441" s="42"/>
      <c r="K441" s="43">
        <f t="shared" ref="K441:W441" si="135">SUBTOTAL(9,K439:K440)</f>
        <v>46222901</v>
      </c>
      <c r="L441" s="43">
        <f t="shared" si="135"/>
        <v>46222901</v>
      </c>
      <c r="M441" s="43">
        <f t="shared" si="135"/>
        <v>0</v>
      </c>
      <c r="N441" s="43">
        <f t="shared" si="135"/>
        <v>46222901</v>
      </c>
      <c r="O441" s="43">
        <f t="shared" si="135"/>
        <v>0</v>
      </c>
      <c r="P441" s="43">
        <f t="shared" si="135"/>
        <v>0</v>
      </c>
      <c r="Q441" s="43">
        <f t="shared" si="135"/>
        <v>0</v>
      </c>
      <c r="R441" s="43">
        <f t="shared" si="135"/>
        <v>0</v>
      </c>
      <c r="S441" s="43">
        <f t="shared" si="135"/>
        <v>0</v>
      </c>
      <c r="T441" s="43">
        <f t="shared" si="135"/>
        <v>32319986</v>
      </c>
      <c r="U441" s="43">
        <f t="shared" si="135"/>
        <v>46222901</v>
      </c>
      <c r="V441" s="43">
        <f t="shared" si="135"/>
        <v>0</v>
      </c>
      <c r="W441" s="43">
        <f t="shared" si="135"/>
        <v>46222901</v>
      </c>
      <c r="X441" s="44">
        <f t="shared" si="118"/>
        <v>0</v>
      </c>
      <c r="Y441" s="44">
        <f t="shared" si="119"/>
        <v>0</v>
      </c>
      <c r="Z441" s="44">
        <f t="shared" si="120"/>
        <v>0</v>
      </c>
      <c r="AA441" s="44">
        <f t="shared" si="121"/>
        <v>0</v>
      </c>
    </row>
    <row r="442" spans="1:27" ht="16" customHeight="1" outlineLevel="2" x14ac:dyDescent="0.35">
      <c r="A442" s="21" t="s">
        <v>30</v>
      </c>
      <c r="B442" s="21" t="s">
        <v>31</v>
      </c>
      <c r="C442" s="21">
        <v>2</v>
      </c>
      <c r="D442" s="21" t="s">
        <v>101</v>
      </c>
      <c r="E442" s="21" t="s">
        <v>33</v>
      </c>
      <c r="F442" s="22" t="s">
        <v>34</v>
      </c>
      <c r="G442" s="21">
        <v>1120</v>
      </c>
      <c r="H442" s="21">
        <v>709800000</v>
      </c>
      <c r="I442" s="21">
        <v>0</v>
      </c>
      <c r="J442" s="23" t="s">
        <v>102</v>
      </c>
      <c r="K442" s="24">
        <v>3447477</v>
      </c>
      <c r="L442" s="24">
        <v>3447477</v>
      </c>
      <c r="M442" s="24">
        <v>0</v>
      </c>
      <c r="N442" s="24">
        <f t="shared" ref="N442:N448" si="136">$L442</f>
        <v>3447477</v>
      </c>
      <c r="O442" s="24">
        <v>0</v>
      </c>
      <c r="P442" s="24">
        <v>0</v>
      </c>
      <c r="Q442" s="24">
        <v>0</v>
      </c>
      <c r="R442" s="24">
        <v>0</v>
      </c>
      <c r="S442" s="24">
        <v>0</v>
      </c>
      <c r="T442" s="24">
        <v>3438277</v>
      </c>
      <c r="U442" s="24">
        <v>3447477</v>
      </c>
      <c r="V442" s="24">
        <v>0</v>
      </c>
      <c r="W442" s="24">
        <f t="shared" ref="W442:W448" si="137">$N442-($O442+$P442+$Q442+$R442+$V442)</f>
        <v>3447477</v>
      </c>
      <c r="X442" s="25">
        <f t="shared" si="118"/>
        <v>0</v>
      </c>
      <c r="Y442" s="25">
        <f t="shared" si="119"/>
        <v>0</v>
      </c>
      <c r="Z442" s="25">
        <f t="shared" si="120"/>
        <v>0</v>
      </c>
      <c r="AA442" s="25">
        <f t="shared" si="121"/>
        <v>0</v>
      </c>
    </row>
    <row r="443" spans="1:27" ht="16" customHeight="1" outlineLevel="2" x14ac:dyDescent="0.35">
      <c r="A443" s="21" t="s">
        <v>189</v>
      </c>
      <c r="B443" s="21" t="s">
        <v>31</v>
      </c>
      <c r="C443" s="21">
        <v>2</v>
      </c>
      <c r="D443" s="21" t="s">
        <v>101</v>
      </c>
      <c r="E443" s="21" t="s">
        <v>33</v>
      </c>
      <c r="F443" s="22" t="s">
        <v>34</v>
      </c>
      <c r="G443" s="21">
        <v>1120</v>
      </c>
      <c r="H443" s="21">
        <v>709800000</v>
      </c>
      <c r="I443" s="21">
        <v>0</v>
      </c>
      <c r="J443" s="23" t="s">
        <v>102</v>
      </c>
      <c r="K443" s="24">
        <v>13912715</v>
      </c>
      <c r="L443" s="24">
        <v>13912715</v>
      </c>
      <c r="M443" s="24">
        <v>0</v>
      </c>
      <c r="N443" s="24">
        <f t="shared" si="136"/>
        <v>13912715</v>
      </c>
      <c r="O443" s="24">
        <v>688857</v>
      </c>
      <c r="P443" s="24">
        <v>0</v>
      </c>
      <c r="Q443" s="24">
        <v>0</v>
      </c>
      <c r="R443" s="24">
        <v>121584.66</v>
      </c>
      <c r="S443" s="24">
        <v>121584.66</v>
      </c>
      <c r="T443" s="24">
        <v>8564902.3399999999</v>
      </c>
      <c r="U443" s="24">
        <v>13102273.34</v>
      </c>
      <c r="V443" s="24">
        <v>0</v>
      </c>
      <c r="W443" s="24">
        <f t="shared" si="137"/>
        <v>13102273.34</v>
      </c>
      <c r="X443" s="25">
        <f t="shared" si="118"/>
        <v>8.7391037622778882E-3</v>
      </c>
      <c r="Y443" s="25">
        <f t="shared" si="119"/>
        <v>8.7391037622778882E-3</v>
      </c>
      <c r="Z443" s="25">
        <f t="shared" si="120"/>
        <v>4.9512765840456018E-2</v>
      </c>
      <c r="AA443" s="25">
        <f t="shared" si="121"/>
        <v>5.8251869602733902E-2</v>
      </c>
    </row>
    <row r="444" spans="1:27" ht="16" customHeight="1" outlineLevel="2" x14ac:dyDescent="0.35">
      <c r="A444" s="21" t="s">
        <v>273</v>
      </c>
      <c r="B444" s="21" t="s">
        <v>274</v>
      </c>
      <c r="C444" s="21">
        <v>2</v>
      </c>
      <c r="D444" s="21" t="s">
        <v>101</v>
      </c>
      <c r="E444" s="21" t="s">
        <v>33</v>
      </c>
      <c r="F444" s="22" t="s">
        <v>34</v>
      </c>
      <c r="G444" s="21">
        <v>1120</v>
      </c>
      <c r="H444" s="21">
        <v>709800000</v>
      </c>
      <c r="I444" s="21">
        <v>0</v>
      </c>
      <c r="J444" s="23" t="s">
        <v>102</v>
      </c>
      <c r="K444" s="24">
        <v>100000</v>
      </c>
      <c r="L444" s="24">
        <v>100000</v>
      </c>
      <c r="M444" s="24">
        <v>0</v>
      </c>
      <c r="N444" s="24">
        <f t="shared" si="136"/>
        <v>100000</v>
      </c>
      <c r="O444" s="24">
        <v>0</v>
      </c>
      <c r="P444" s="24">
        <v>0</v>
      </c>
      <c r="Q444" s="24">
        <v>0</v>
      </c>
      <c r="R444" s="24">
        <v>0</v>
      </c>
      <c r="S444" s="24">
        <v>0</v>
      </c>
      <c r="T444" s="24">
        <v>50000</v>
      </c>
      <c r="U444" s="24">
        <v>100000</v>
      </c>
      <c r="V444" s="24">
        <v>0</v>
      </c>
      <c r="W444" s="24">
        <f t="shared" si="137"/>
        <v>100000</v>
      </c>
      <c r="X444" s="25">
        <f t="shared" si="118"/>
        <v>0</v>
      </c>
      <c r="Y444" s="25">
        <f t="shared" si="119"/>
        <v>0</v>
      </c>
      <c r="Z444" s="25">
        <f t="shared" si="120"/>
        <v>0</v>
      </c>
      <c r="AA444" s="25">
        <f t="shared" si="121"/>
        <v>0</v>
      </c>
    </row>
    <row r="445" spans="1:27" ht="16" customHeight="1" outlineLevel="2" x14ac:dyDescent="0.35">
      <c r="A445" s="21" t="s">
        <v>273</v>
      </c>
      <c r="B445" s="21" t="s">
        <v>317</v>
      </c>
      <c r="C445" s="21">
        <v>2</v>
      </c>
      <c r="D445" s="21" t="s">
        <v>101</v>
      </c>
      <c r="E445" s="21" t="s">
        <v>33</v>
      </c>
      <c r="F445" s="22" t="s">
        <v>34</v>
      </c>
      <c r="G445" s="21">
        <v>1120</v>
      </c>
      <c r="H445" s="21">
        <v>709800000</v>
      </c>
      <c r="I445" s="21">
        <v>0</v>
      </c>
      <c r="J445" s="23" t="s">
        <v>102</v>
      </c>
      <c r="K445" s="24">
        <v>43537</v>
      </c>
      <c r="L445" s="24">
        <v>43537</v>
      </c>
      <c r="M445" s="24">
        <v>0</v>
      </c>
      <c r="N445" s="24">
        <f t="shared" si="136"/>
        <v>43537</v>
      </c>
      <c r="O445" s="24">
        <v>0</v>
      </c>
      <c r="P445" s="24">
        <v>0</v>
      </c>
      <c r="Q445" s="24">
        <v>0</v>
      </c>
      <c r="R445" s="24">
        <v>0</v>
      </c>
      <c r="S445" s="24">
        <v>0</v>
      </c>
      <c r="T445" s="24">
        <v>43537</v>
      </c>
      <c r="U445" s="24">
        <v>43537</v>
      </c>
      <c r="V445" s="24">
        <v>0</v>
      </c>
      <c r="W445" s="24">
        <f t="shared" si="137"/>
        <v>43537</v>
      </c>
      <c r="X445" s="25">
        <f t="shared" si="118"/>
        <v>0</v>
      </c>
      <c r="Y445" s="25">
        <f t="shared" si="119"/>
        <v>0</v>
      </c>
      <c r="Z445" s="25">
        <f t="shared" si="120"/>
        <v>0</v>
      </c>
      <c r="AA445" s="25">
        <f t="shared" si="121"/>
        <v>0</v>
      </c>
    </row>
    <row r="446" spans="1:27" ht="16" customHeight="1" outlineLevel="2" x14ac:dyDescent="0.35">
      <c r="A446" s="21" t="s">
        <v>323</v>
      </c>
      <c r="B446" s="21" t="s">
        <v>31</v>
      </c>
      <c r="C446" s="21">
        <v>2</v>
      </c>
      <c r="D446" s="21" t="s">
        <v>101</v>
      </c>
      <c r="E446" s="21" t="s">
        <v>33</v>
      </c>
      <c r="F446" s="22" t="s">
        <v>34</v>
      </c>
      <c r="G446" s="21">
        <v>1120</v>
      </c>
      <c r="H446" s="21">
        <v>709800000</v>
      </c>
      <c r="I446" s="21">
        <v>0</v>
      </c>
      <c r="J446" s="23" t="s">
        <v>102</v>
      </c>
      <c r="K446" s="24">
        <v>500100</v>
      </c>
      <c r="L446" s="24">
        <v>500100</v>
      </c>
      <c r="M446" s="24">
        <v>0</v>
      </c>
      <c r="N446" s="24">
        <f t="shared" si="136"/>
        <v>500100</v>
      </c>
      <c r="O446" s="24">
        <v>0</v>
      </c>
      <c r="P446" s="24">
        <v>0</v>
      </c>
      <c r="Q446" s="24">
        <v>0</v>
      </c>
      <c r="R446" s="24">
        <v>0</v>
      </c>
      <c r="S446" s="24">
        <v>0</v>
      </c>
      <c r="T446" s="24">
        <v>500100</v>
      </c>
      <c r="U446" s="24">
        <v>500100</v>
      </c>
      <c r="V446" s="24">
        <v>0</v>
      </c>
      <c r="W446" s="24">
        <f t="shared" si="137"/>
        <v>500100</v>
      </c>
      <c r="X446" s="25">
        <f t="shared" si="118"/>
        <v>0</v>
      </c>
      <c r="Y446" s="25">
        <f t="shared" si="119"/>
        <v>0</v>
      </c>
      <c r="Z446" s="25">
        <f t="shared" si="120"/>
        <v>0</v>
      </c>
      <c r="AA446" s="25">
        <f t="shared" si="121"/>
        <v>0</v>
      </c>
    </row>
    <row r="447" spans="1:27" ht="16" customHeight="1" outlineLevel="2" x14ac:dyDescent="0.35">
      <c r="A447" s="21" t="s">
        <v>337</v>
      </c>
      <c r="B447" s="21" t="s">
        <v>31</v>
      </c>
      <c r="C447" s="21">
        <v>2</v>
      </c>
      <c r="D447" s="21" t="s">
        <v>101</v>
      </c>
      <c r="E447" s="21" t="s">
        <v>33</v>
      </c>
      <c r="F447" s="22" t="s">
        <v>34</v>
      </c>
      <c r="G447" s="21">
        <v>1120</v>
      </c>
      <c r="H447" s="21">
        <v>709800000</v>
      </c>
      <c r="I447" s="21">
        <v>0</v>
      </c>
      <c r="J447" s="23" t="s">
        <v>102</v>
      </c>
      <c r="K447" s="24">
        <v>16265476</v>
      </c>
      <c r="L447" s="24">
        <v>16265476</v>
      </c>
      <c r="M447" s="24">
        <v>0</v>
      </c>
      <c r="N447" s="24">
        <f t="shared" si="136"/>
        <v>16265476</v>
      </c>
      <c r="O447" s="24">
        <v>1704609</v>
      </c>
      <c r="P447" s="24">
        <v>0</v>
      </c>
      <c r="Q447" s="24">
        <v>0</v>
      </c>
      <c r="R447" s="24">
        <v>0</v>
      </c>
      <c r="S447" s="24">
        <v>0</v>
      </c>
      <c r="T447" s="24">
        <v>9361760</v>
      </c>
      <c r="U447" s="24">
        <v>14560867</v>
      </c>
      <c r="V447" s="24">
        <v>0</v>
      </c>
      <c r="W447" s="24">
        <f t="shared" si="137"/>
        <v>14560867</v>
      </c>
      <c r="X447" s="25">
        <f t="shared" si="118"/>
        <v>0</v>
      </c>
      <c r="Y447" s="25">
        <f t="shared" si="119"/>
        <v>0</v>
      </c>
      <c r="Z447" s="25">
        <f t="shared" si="120"/>
        <v>0.10479920784365609</v>
      </c>
      <c r="AA447" s="25">
        <f t="shared" si="121"/>
        <v>0.10479920784365609</v>
      </c>
    </row>
    <row r="448" spans="1:27" ht="16" customHeight="1" outlineLevel="2" x14ac:dyDescent="0.35">
      <c r="A448" s="21" t="s">
        <v>346</v>
      </c>
      <c r="B448" s="21" t="s">
        <v>31</v>
      </c>
      <c r="C448" s="21">
        <v>2</v>
      </c>
      <c r="D448" s="21" t="s">
        <v>101</v>
      </c>
      <c r="E448" s="21" t="s">
        <v>33</v>
      </c>
      <c r="F448" s="22" t="s">
        <v>34</v>
      </c>
      <c r="G448" s="21">
        <v>1120</v>
      </c>
      <c r="H448" s="21">
        <v>709600000</v>
      </c>
      <c r="I448" s="21">
        <v>0</v>
      </c>
      <c r="J448" s="23" t="s">
        <v>102</v>
      </c>
      <c r="K448" s="24">
        <v>748944</v>
      </c>
      <c r="L448" s="24">
        <v>748944</v>
      </c>
      <c r="M448" s="24">
        <v>0</v>
      </c>
      <c r="N448" s="24">
        <f t="shared" si="136"/>
        <v>748944</v>
      </c>
      <c r="O448" s="24">
        <v>0</v>
      </c>
      <c r="P448" s="24">
        <v>0</v>
      </c>
      <c r="Q448" s="24">
        <v>0</v>
      </c>
      <c r="R448" s="24">
        <v>0</v>
      </c>
      <c r="S448" s="24">
        <v>0</v>
      </c>
      <c r="T448" s="24">
        <v>748944</v>
      </c>
      <c r="U448" s="24">
        <v>748944</v>
      </c>
      <c r="V448" s="24">
        <v>0</v>
      </c>
      <c r="W448" s="24">
        <f t="shared" si="137"/>
        <v>748944</v>
      </c>
      <c r="X448" s="25">
        <f t="shared" si="118"/>
        <v>0</v>
      </c>
      <c r="Y448" s="25">
        <f t="shared" si="119"/>
        <v>0</v>
      </c>
      <c r="Z448" s="25">
        <f t="shared" si="120"/>
        <v>0</v>
      </c>
      <c r="AA448" s="25">
        <f t="shared" si="121"/>
        <v>0</v>
      </c>
    </row>
    <row r="449" spans="1:27" ht="16" customHeight="1" outlineLevel="1" x14ac:dyDescent="0.35">
      <c r="A449" s="40"/>
      <c r="B449" s="40"/>
      <c r="C449" s="40"/>
      <c r="D449" s="40" t="s">
        <v>544</v>
      </c>
      <c r="E449" s="40"/>
      <c r="F449" s="41"/>
      <c r="G449" s="40"/>
      <c r="H449" s="40"/>
      <c r="I449" s="40"/>
      <c r="J449" s="42"/>
      <c r="K449" s="43">
        <f t="shared" ref="K449:W449" si="138">SUBTOTAL(9,K442:K448)</f>
        <v>35018249</v>
      </c>
      <c r="L449" s="43">
        <f t="shared" si="138"/>
        <v>35018249</v>
      </c>
      <c r="M449" s="43">
        <f t="shared" si="138"/>
        <v>0</v>
      </c>
      <c r="N449" s="43">
        <f t="shared" si="138"/>
        <v>35018249</v>
      </c>
      <c r="O449" s="43">
        <f t="shared" si="138"/>
        <v>2393466</v>
      </c>
      <c r="P449" s="43">
        <f t="shared" si="138"/>
        <v>0</v>
      </c>
      <c r="Q449" s="43">
        <f t="shared" si="138"/>
        <v>0</v>
      </c>
      <c r="R449" s="43">
        <f t="shared" si="138"/>
        <v>121584.66</v>
      </c>
      <c r="S449" s="43">
        <f t="shared" si="138"/>
        <v>121584.66</v>
      </c>
      <c r="T449" s="43">
        <f t="shared" si="138"/>
        <v>22707520.34</v>
      </c>
      <c r="U449" s="43">
        <f t="shared" si="138"/>
        <v>32503198.34</v>
      </c>
      <c r="V449" s="43">
        <f t="shared" si="138"/>
        <v>0</v>
      </c>
      <c r="W449" s="43">
        <f t="shared" si="138"/>
        <v>32503198.34</v>
      </c>
      <c r="X449" s="44">
        <f t="shared" si="118"/>
        <v>3.4720371084230968E-3</v>
      </c>
      <c r="Y449" s="44">
        <f t="shared" si="119"/>
        <v>3.4720371084230968E-3</v>
      </c>
      <c r="Z449" s="44">
        <f t="shared" si="120"/>
        <v>6.8349105633465565E-2</v>
      </c>
      <c r="AA449" s="44">
        <f t="shared" si="121"/>
        <v>7.1821142741888666E-2</v>
      </c>
    </row>
    <row r="450" spans="1:27" ht="16" customHeight="1" outlineLevel="2" x14ac:dyDescent="0.35">
      <c r="A450" s="21" t="s">
        <v>189</v>
      </c>
      <c r="B450" s="21" t="s">
        <v>31</v>
      </c>
      <c r="C450" s="21">
        <v>2</v>
      </c>
      <c r="D450" s="21" t="s">
        <v>253</v>
      </c>
      <c r="E450" s="21" t="s">
        <v>33</v>
      </c>
      <c r="F450" s="22" t="s">
        <v>34</v>
      </c>
      <c r="G450" s="21">
        <v>1120</v>
      </c>
      <c r="H450" s="21">
        <v>709800000</v>
      </c>
      <c r="I450" s="21">
        <v>0</v>
      </c>
      <c r="J450" s="23" t="s">
        <v>254</v>
      </c>
      <c r="K450" s="24">
        <v>1572194</v>
      </c>
      <c r="L450" s="24">
        <v>1572194</v>
      </c>
      <c r="M450" s="24">
        <v>0</v>
      </c>
      <c r="N450" s="24">
        <f>$L450</f>
        <v>1572194</v>
      </c>
      <c r="O450" s="24">
        <v>1570224</v>
      </c>
      <c r="P450" s="24">
        <v>0</v>
      </c>
      <c r="Q450" s="24">
        <v>0</v>
      </c>
      <c r="R450" s="24">
        <v>0</v>
      </c>
      <c r="S450" s="24">
        <v>0</v>
      </c>
      <c r="T450" s="24">
        <v>1970</v>
      </c>
      <c r="U450" s="24">
        <v>1970</v>
      </c>
      <c r="V450" s="24">
        <v>0</v>
      </c>
      <c r="W450" s="24">
        <f>$N450-($O450+$P450+$Q450+$R450+$V450)</f>
        <v>1970</v>
      </c>
      <c r="X450" s="25">
        <f t="shared" si="118"/>
        <v>0</v>
      </c>
      <c r="Y450" s="25">
        <f t="shared" si="119"/>
        <v>0</v>
      </c>
      <c r="Z450" s="25">
        <f t="shared" si="120"/>
        <v>0.99874697397394974</v>
      </c>
      <c r="AA450" s="25">
        <f t="shared" si="121"/>
        <v>0.99874697397394974</v>
      </c>
    </row>
    <row r="451" spans="1:27" ht="16" customHeight="1" outlineLevel="2" x14ac:dyDescent="0.35">
      <c r="A451" s="21" t="s">
        <v>337</v>
      </c>
      <c r="B451" s="21" t="s">
        <v>31</v>
      </c>
      <c r="C451" s="21">
        <v>2</v>
      </c>
      <c r="D451" s="21" t="s">
        <v>253</v>
      </c>
      <c r="E451" s="21" t="s">
        <v>33</v>
      </c>
      <c r="F451" s="22" t="s">
        <v>34</v>
      </c>
      <c r="G451" s="21">
        <v>1120</v>
      </c>
      <c r="H451" s="21">
        <v>709800000</v>
      </c>
      <c r="I451" s="21">
        <v>0</v>
      </c>
      <c r="J451" s="23" t="s">
        <v>254</v>
      </c>
      <c r="K451" s="24">
        <v>97271</v>
      </c>
      <c r="L451" s="24">
        <v>97271</v>
      </c>
      <c r="M451" s="24">
        <v>0</v>
      </c>
      <c r="N451" s="24">
        <f>$L451</f>
        <v>97271</v>
      </c>
      <c r="O451" s="24">
        <v>0</v>
      </c>
      <c r="P451" s="24">
        <v>0</v>
      </c>
      <c r="Q451" s="24">
        <v>0</v>
      </c>
      <c r="R451" s="24">
        <v>0</v>
      </c>
      <c r="S451" s="24">
        <v>0</v>
      </c>
      <c r="T451" s="24">
        <v>0</v>
      </c>
      <c r="U451" s="24">
        <v>97271</v>
      </c>
      <c r="V451" s="24">
        <v>0</v>
      </c>
      <c r="W451" s="24">
        <f>$N451-($O451+$P451+$Q451+$R451+$V451)</f>
        <v>97271</v>
      </c>
      <c r="X451" s="25">
        <f t="shared" si="118"/>
        <v>0</v>
      </c>
      <c r="Y451" s="25">
        <f t="shared" si="119"/>
        <v>0</v>
      </c>
      <c r="Z451" s="25">
        <f t="shared" si="120"/>
        <v>0</v>
      </c>
      <c r="AA451" s="25">
        <f t="shared" si="121"/>
        <v>0</v>
      </c>
    </row>
    <row r="452" spans="1:27" ht="16" customHeight="1" outlineLevel="1" x14ac:dyDescent="0.35">
      <c r="A452" s="40"/>
      <c r="B452" s="40"/>
      <c r="C452" s="40"/>
      <c r="D452" s="40" t="s">
        <v>545</v>
      </c>
      <c r="E452" s="40"/>
      <c r="F452" s="41"/>
      <c r="G452" s="40"/>
      <c r="H452" s="40"/>
      <c r="I452" s="40"/>
      <c r="J452" s="42"/>
      <c r="K452" s="43">
        <f t="shared" ref="K452:W452" si="139">SUBTOTAL(9,K450:K451)</f>
        <v>1669465</v>
      </c>
      <c r="L452" s="43">
        <f t="shared" si="139"/>
        <v>1669465</v>
      </c>
      <c r="M452" s="43">
        <f t="shared" si="139"/>
        <v>0</v>
      </c>
      <c r="N452" s="43">
        <f t="shared" si="139"/>
        <v>1669465</v>
      </c>
      <c r="O452" s="43">
        <f t="shared" si="139"/>
        <v>1570224</v>
      </c>
      <c r="P452" s="43">
        <f t="shared" si="139"/>
        <v>0</v>
      </c>
      <c r="Q452" s="43">
        <f t="shared" si="139"/>
        <v>0</v>
      </c>
      <c r="R452" s="43">
        <f t="shared" si="139"/>
        <v>0</v>
      </c>
      <c r="S452" s="43">
        <f t="shared" si="139"/>
        <v>0</v>
      </c>
      <c r="T452" s="43">
        <f t="shared" si="139"/>
        <v>1970</v>
      </c>
      <c r="U452" s="43">
        <f t="shared" si="139"/>
        <v>99241</v>
      </c>
      <c r="V452" s="43">
        <f t="shared" si="139"/>
        <v>0</v>
      </c>
      <c r="W452" s="43">
        <f t="shared" si="139"/>
        <v>99241</v>
      </c>
      <c r="X452" s="44">
        <f t="shared" si="118"/>
        <v>0</v>
      </c>
      <c r="Y452" s="44">
        <f t="shared" si="119"/>
        <v>0</v>
      </c>
      <c r="Z452" s="44">
        <f t="shared" si="120"/>
        <v>0.94055520780609358</v>
      </c>
      <c r="AA452" s="44">
        <f t="shared" si="121"/>
        <v>0.94055520780609358</v>
      </c>
    </row>
    <row r="453" spans="1:27" ht="16" customHeight="1" outlineLevel="2" x14ac:dyDescent="0.35">
      <c r="A453" s="21" t="s">
        <v>30</v>
      </c>
      <c r="B453" s="21" t="s">
        <v>31</v>
      </c>
      <c r="C453" s="21">
        <v>2</v>
      </c>
      <c r="D453" s="21" t="s">
        <v>103</v>
      </c>
      <c r="E453" s="21" t="s">
        <v>33</v>
      </c>
      <c r="F453" s="22" t="s">
        <v>34</v>
      </c>
      <c r="G453" s="21">
        <v>1120</v>
      </c>
      <c r="H453" s="21">
        <v>709800000</v>
      </c>
      <c r="I453" s="21">
        <v>0</v>
      </c>
      <c r="J453" s="23" t="s">
        <v>104</v>
      </c>
      <c r="K453" s="24">
        <v>10102799</v>
      </c>
      <c r="L453" s="24">
        <v>10102799</v>
      </c>
      <c r="M453" s="24">
        <v>0</v>
      </c>
      <c r="N453" s="24">
        <f t="shared" ref="N453:N461" si="140">$L453</f>
        <v>10102799</v>
      </c>
      <c r="O453" s="24">
        <v>3616725</v>
      </c>
      <c r="P453" s="24">
        <v>0</v>
      </c>
      <c r="Q453" s="24">
        <v>0</v>
      </c>
      <c r="R453" s="24">
        <v>0</v>
      </c>
      <c r="S453" s="24">
        <v>0</v>
      </c>
      <c r="T453" s="24">
        <v>1687362</v>
      </c>
      <c r="U453" s="24">
        <v>6486074</v>
      </c>
      <c r="V453" s="24">
        <v>0</v>
      </c>
      <c r="W453" s="24">
        <f t="shared" ref="W453:W461" si="141">$N453-($O453+$P453+$Q453+$R453+$V453)</f>
        <v>6486074</v>
      </c>
      <c r="X453" s="25">
        <f t="shared" si="118"/>
        <v>0</v>
      </c>
      <c r="Y453" s="25">
        <f t="shared" si="119"/>
        <v>0</v>
      </c>
      <c r="Z453" s="25">
        <f t="shared" si="120"/>
        <v>0.35799237419253815</v>
      </c>
      <c r="AA453" s="25">
        <f t="shared" si="121"/>
        <v>0.35799237419253815</v>
      </c>
    </row>
    <row r="454" spans="1:27" ht="16" customHeight="1" outlineLevel="2" x14ac:dyDescent="0.35">
      <c r="A454" s="21" t="s">
        <v>189</v>
      </c>
      <c r="B454" s="21" t="s">
        <v>31</v>
      </c>
      <c r="C454" s="21">
        <v>2</v>
      </c>
      <c r="D454" s="21" t="s">
        <v>103</v>
      </c>
      <c r="E454" s="21" t="s">
        <v>33</v>
      </c>
      <c r="F454" s="22" t="s">
        <v>34</v>
      </c>
      <c r="G454" s="21">
        <v>1120</v>
      </c>
      <c r="H454" s="21">
        <v>709800000</v>
      </c>
      <c r="I454" s="21">
        <v>0</v>
      </c>
      <c r="J454" s="23" t="s">
        <v>104</v>
      </c>
      <c r="K454" s="24">
        <v>29800000</v>
      </c>
      <c r="L454" s="24">
        <v>29600000</v>
      </c>
      <c r="M454" s="24">
        <v>-3031538</v>
      </c>
      <c r="N454" s="24">
        <f t="shared" si="140"/>
        <v>29600000</v>
      </c>
      <c r="O454" s="24">
        <v>3576000</v>
      </c>
      <c r="P454" s="24">
        <v>0</v>
      </c>
      <c r="Q454" s="24">
        <v>0</v>
      </c>
      <c r="R454" s="24">
        <v>0</v>
      </c>
      <c r="S454" s="24">
        <v>0</v>
      </c>
      <c r="T454" s="24">
        <v>17306109</v>
      </c>
      <c r="U454" s="24">
        <v>26024000</v>
      </c>
      <c r="V454" s="24">
        <v>0</v>
      </c>
      <c r="W454" s="24">
        <f t="shared" si="141"/>
        <v>26024000</v>
      </c>
      <c r="X454" s="25">
        <f t="shared" si="118"/>
        <v>0</v>
      </c>
      <c r="Y454" s="25">
        <f t="shared" si="119"/>
        <v>0</v>
      </c>
      <c r="Z454" s="25">
        <f t="shared" si="120"/>
        <v>0.12081081081081081</v>
      </c>
      <c r="AA454" s="25">
        <f t="shared" si="121"/>
        <v>0.12081081081081081</v>
      </c>
    </row>
    <row r="455" spans="1:27" ht="16" customHeight="1" outlineLevel="2" x14ac:dyDescent="0.35">
      <c r="A455" s="21" t="s">
        <v>273</v>
      </c>
      <c r="B455" s="21" t="s">
        <v>274</v>
      </c>
      <c r="C455" s="21">
        <v>2</v>
      </c>
      <c r="D455" s="21" t="s">
        <v>103</v>
      </c>
      <c r="E455" s="21" t="s">
        <v>33</v>
      </c>
      <c r="F455" s="22" t="s">
        <v>34</v>
      </c>
      <c r="G455" s="21">
        <v>1120</v>
      </c>
      <c r="H455" s="21">
        <v>709800000</v>
      </c>
      <c r="I455" s="21">
        <v>0</v>
      </c>
      <c r="J455" s="23" t="s">
        <v>104</v>
      </c>
      <c r="K455" s="24">
        <v>600000</v>
      </c>
      <c r="L455" s="24">
        <v>600000</v>
      </c>
      <c r="M455" s="24">
        <v>0</v>
      </c>
      <c r="N455" s="24">
        <f t="shared" si="140"/>
        <v>600000</v>
      </c>
      <c r="O455" s="24">
        <v>0</v>
      </c>
      <c r="P455" s="24">
        <v>0</v>
      </c>
      <c r="Q455" s="24">
        <v>0</v>
      </c>
      <c r="R455" s="24">
        <v>0</v>
      </c>
      <c r="S455" s="24">
        <v>0</v>
      </c>
      <c r="T455" s="24">
        <v>300000</v>
      </c>
      <c r="U455" s="24">
        <v>600000</v>
      </c>
      <c r="V455" s="24">
        <v>0</v>
      </c>
      <c r="W455" s="24">
        <f t="shared" si="141"/>
        <v>600000</v>
      </c>
      <c r="X455" s="25">
        <f t="shared" si="118"/>
        <v>0</v>
      </c>
      <c r="Y455" s="25">
        <f t="shared" si="119"/>
        <v>0</v>
      </c>
      <c r="Z455" s="25">
        <f t="shared" si="120"/>
        <v>0</v>
      </c>
      <c r="AA455" s="25">
        <f t="shared" si="121"/>
        <v>0</v>
      </c>
    </row>
    <row r="456" spans="1:27" ht="16" customHeight="1" outlineLevel="2" x14ac:dyDescent="0.35">
      <c r="A456" s="21" t="s">
        <v>273</v>
      </c>
      <c r="B456" s="21" t="s">
        <v>279</v>
      </c>
      <c r="C456" s="21">
        <v>2</v>
      </c>
      <c r="D456" s="21" t="s">
        <v>103</v>
      </c>
      <c r="E456" s="21" t="s">
        <v>33</v>
      </c>
      <c r="F456" s="22" t="s">
        <v>34</v>
      </c>
      <c r="G456" s="21">
        <v>1120</v>
      </c>
      <c r="H456" s="21">
        <v>709800000</v>
      </c>
      <c r="I456" s="21">
        <v>0</v>
      </c>
      <c r="J456" s="23" t="s">
        <v>104</v>
      </c>
      <c r="K456" s="24">
        <v>71998316</v>
      </c>
      <c r="L456" s="24">
        <v>71998316</v>
      </c>
      <c r="M456" s="24">
        <v>0</v>
      </c>
      <c r="N456" s="24">
        <f t="shared" si="140"/>
        <v>71998316</v>
      </c>
      <c r="O456" s="24">
        <v>70978848</v>
      </c>
      <c r="P456" s="24">
        <v>0</v>
      </c>
      <c r="Q456" s="24">
        <v>0</v>
      </c>
      <c r="R456" s="24">
        <v>0</v>
      </c>
      <c r="S456" s="24">
        <v>0</v>
      </c>
      <c r="T456" s="24">
        <v>0</v>
      </c>
      <c r="U456" s="24">
        <v>1019468</v>
      </c>
      <c r="V456" s="24">
        <v>0</v>
      </c>
      <c r="W456" s="24">
        <f t="shared" si="141"/>
        <v>1019468</v>
      </c>
      <c r="X456" s="25">
        <f t="shared" si="118"/>
        <v>0</v>
      </c>
      <c r="Y456" s="25">
        <f t="shared" si="119"/>
        <v>0</v>
      </c>
      <c r="Z456" s="25">
        <f t="shared" si="120"/>
        <v>0.98584039104470167</v>
      </c>
      <c r="AA456" s="25">
        <f t="shared" si="121"/>
        <v>0.98584039104470167</v>
      </c>
    </row>
    <row r="457" spans="1:27" ht="16" customHeight="1" outlineLevel="2" x14ac:dyDescent="0.35">
      <c r="A457" s="21" t="s">
        <v>323</v>
      </c>
      <c r="B457" s="21" t="s">
        <v>31</v>
      </c>
      <c r="C457" s="21">
        <v>2</v>
      </c>
      <c r="D457" s="21" t="s">
        <v>103</v>
      </c>
      <c r="E457" s="21" t="s">
        <v>33</v>
      </c>
      <c r="F457" s="22" t="s">
        <v>34</v>
      </c>
      <c r="G457" s="21">
        <v>1120</v>
      </c>
      <c r="H457" s="21">
        <v>709800000</v>
      </c>
      <c r="I457" s="21">
        <v>0</v>
      </c>
      <c r="J457" s="23" t="s">
        <v>104</v>
      </c>
      <c r="K457" s="24">
        <v>925840</v>
      </c>
      <c r="L457" s="24">
        <v>925840</v>
      </c>
      <c r="M457" s="24">
        <v>0</v>
      </c>
      <c r="N457" s="24">
        <f t="shared" si="140"/>
        <v>925840</v>
      </c>
      <c r="O457" s="24">
        <v>0</v>
      </c>
      <c r="P457" s="24">
        <v>0</v>
      </c>
      <c r="Q457" s="24">
        <v>0</v>
      </c>
      <c r="R457" s="24">
        <v>0</v>
      </c>
      <c r="S457" s="24">
        <v>0</v>
      </c>
      <c r="T457" s="24">
        <v>925840</v>
      </c>
      <c r="U457" s="24">
        <v>925840</v>
      </c>
      <c r="V457" s="24">
        <v>0</v>
      </c>
      <c r="W457" s="24">
        <f t="shared" si="141"/>
        <v>925840</v>
      </c>
      <c r="X457" s="25">
        <f t="shared" si="118"/>
        <v>0</v>
      </c>
      <c r="Y457" s="25">
        <f t="shared" si="119"/>
        <v>0</v>
      </c>
      <c r="Z457" s="25">
        <f t="shared" si="120"/>
        <v>0</v>
      </c>
      <c r="AA457" s="25">
        <f t="shared" si="121"/>
        <v>0</v>
      </c>
    </row>
    <row r="458" spans="1:27" ht="16" customHeight="1" outlineLevel="2" x14ac:dyDescent="0.35">
      <c r="A458" s="21" t="s">
        <v>330</v>
      </c>
      <c r="B458" s="21" t="s">
        <v>31</v>
      </c>
      <c r="C458" s="21">
        <v>2</v>
      </c>
      <c r="D458" s="21" t="s">
        <v>103</v>
      </c>
      <c r="E458" s="21" t="s">
        <v>33</v>
      </c>
      <c r="F458" s="22" t="s">
        <v>34</v>
      </c>
      <c r="G458" s="21">
        <v>1120</v>
      </c>
      <c r="H458" s="21">
        <v>709800000</v>
      </c>
      <c r="I458" s="21">
        <v>0</v>
      </c>
      <c r="J458" s="23" t="s">
        <v>104</v>
      </c>
      <c r="K458" s="24">
        <v>190000</v>
      </c>
      <c r="L458" s="24">
        <v>190000</v>
      </c>
      <c r="M458" s="24">
        <v>0</v>
      </c>
      <c r="N458" s="24">
        <f t="shared" si="140"/>
        <v>190000</v>
      </c>
      <c r="O458" s="24">
        <v>0</v>
      </c>
      <c r="P458" s="24">
        <v>188232.93</v>
      </c>
      <c r="Q458" s="24">
        <v>0</v>
      </c>
      <c r="R458" s="24">
        <v>0</v>
      </c>
      <c r="S458" s="24">
        <v>0</v>
      </c>
      <c r="T458" s="24">
        <v>0</v>
      </c>
      <c r="U458" s="24">
        <v>1767.07</v>
      </c>
      <c r="V458" s="24">
        <v>0</v>
      </c>
      <c r="W458" s="24">
        <f t="shared" si="141"/>
        <v>1767.070000000007</v>
      </c>
      <c r="X458" s="25">
        <f t="shared" si="118"/>
        <v>0</v>
      </c>
      <c r="Y458" s="25">
        <f t="shared" si="119"/>
        <v>0</v>
      </c>
      <c r="Z458" s="25">
        <f t="shared" si="120"/>
        <v>0.99069963157894736</v>
      </c>
      <c r="AA458" s="25">
        <f t="shared" si="121"/>
        <v>0.99069963157894736</v>
      </c>
    </row>
    <row r="459" spans="1:27" ht="16" customHeight="1" outlineLevel="2" x14ac:dyDescent="0.35">
      <c r="A459" s="21" t="s">
        <v>335</v>
      </c>
      <c r="B459" s="21" t="s">
        <v>31</v>
      </c>
      <c r="C459" s="21">
        <v>2</v>
      </c>
      <c r="D459" s="21" t="s">
        <v>103</v>
      </c>
      <c r="E459" s="21" t="s">
        <v>33</v>
      </c>
      <c r="F459" s="22" t="s">
        <v>34</v>
      </c>
      <c r="G459" s="21">
        <v>1120</v>
      </c>
      <c r="H459" s="21">
        <v>709800000</v>
      </c>
      <c r="I459" s="21">
        <v>0</v>
      </c>
      <c r="J459" s="23" t="s">
        <v>104</v>
      </c>
      <c r="K459" s="24">
        <v>46643404</v>
      </c>
      <c r="L459" s="24">
        <v>46643404</v>
      </c>
      <c r="M459" s="24">
        <v>0</v>
      </c>
      <c r="N459" s="24">
        <f t="shared" si="140"/>
        <v>46643404</v>
      </c>
      <c r="O459" s="24">
        <v>12346000</v>
      </c>
      <c r="P459" s="24">
        <v>34282874.850000001</v>
      </c>
      <c r="Q459" s="24">
        <v>0</v>
      </c>
      <c r="R459" s="24">
        <v>0</v>
      </c>
      <c r="S459" s="24">
        <v>0</v>
      </c>
      <c r="T459" s="24">
        <v>14529.15</v>
      </c>
      <c r="U459" s="24">
        <v>14529.15</v>
      </c>
      <c r="V459" s="24">
        <v>0</v>
      </c>
      <c r="W459" s="24">
        <f t="shared" si="141"/>
        <v>14529.14999999851</v>
      </c>
      <c r="X459" s="25">
        <f t="shared" si="118"/>
        <v>0</v>
      </c>
      <c r="Y459" s="25">
        <f t="shared" si="119"/>
        <v>0</v>
      </c>
      <c r="Z459" s="25">
        <f t="shared" si="120"/>
        <v>0.99968850579601787</v>
      </c>
      <c r="AA459" s="25">
        <f t="shared" si="121"/>
        <v>0.99968850579601787</v>
      </c>
    </row>
    <row r="460" spans="1:27" ht="16" customHeight="1" outlineLevel="2" x14ac:dyDescent="0.35">
      <c r="A460" s="21" t="s">
        <v>337</v>
      </c>
      <c r="B460" s="21" t="s">
        <v>31</v>
      </c>
      <c r="C460" s="21">
        <v>2</v>
      </c>
      <c r="D460" s="21" t="s">
        <v>103</v>
      </c>
      <c r="E460" s="21" t="s">
        <v>33</v>
      </c>
      <c r="F460" s="22" t="s">
        <v>34</v>
      </c>
      <c r="G460" s="21">
        <v>1120</v>
      </c>
      <c r="H460" s="21">
        <v>709800000</v>
      </c>
      <c r="I460" s="21">
        <v>0</v>
      </c>
      <c r="J460" s="23" t="s">
        <v>104</v>
      </c>
      <c r="K460" s="24">
        <v>34953765</v>
      </c>
      <c r="L460" s="24">
        <v>34953765</v>
      </c>
      <c r="M460" s="24">
        <v>0</v>
      </c>
      <c r="N460" s="24">
        <f t="shared" si="140"/>
        <v>34953765</v>
      </c>
      <c r="O460" s="24">
        <v>3600570</v>
      </c>
      <c r="P460" s="24">
        <v>22006858.300000001</v>
      </c>
      <c r="Q460" s="24">
        <v>0</v>
      </c>
      <c r="R460" s="24">
        <v>0</v>
      </c>
      <c r="S460" s="24">
        <v>0</v>
      </c>
      <c r="T460" s="24">
        <v>1346336.7</v>
      </c>
      <c r="U460" s="24">
        <v>9346336.6999999993</v>
      </c>
      <c r="V460" s="24">
        <v>0</v>
      </c>
      <c r="W460" s="24">
        <f t="shared" si="141"/>
        <v>9346336.6999999993</v>
      </c>
      <c r="X460" s="25">
        <f t="shared" si="118"/>
        <v>0</v>
      </c>
      <c r="Y460" s="25">
        <f t="shared" si="119"/>
        <v>0</v>
      </c>
      <c r="Z460" s="25">
        <f t="shared" si="120"/>
        <v>0.73260858451156841</v>
      </c>
      <c r="AA460" s="25">
        <f t="shared" si="121"/>
        <v>0.73260858451156841</v>
      </c>
    </row>
    <row r="461" spans="1:27" ht="16" customHeight="1" outlineLevel="2" x14ac:dyDescent="0.35">
      <c r="A461" s="21" t="s">
        <v>346</v>
      </c>
      <c r="B461" s="21" t="s">
        <v>31</v>
      </c>
      <c r="C461" s="21">
        <v>2</v>
      </c>
      <c r="D461" s="21" t="s">
        <v>103</v>
      </c>
      <c r="E461" s="21" t="s">
        <v>33</v>
      </c>
      <c r="F461" s="22" t="s">
        <v>34</v>
      </c>
      <c r="G461" s="21">
        <v>1120</v>
      </c>
      <c r="H461" s="21">
        <v>709600000</v>
      </c>
      <c r="I461" s="21">
        <v>0</v>
      </c>
      <c r="J461" s="23" t="s">
        <v>104</v>
      </c>
      <c r="K461" s="24">
        <v>703637</v>
      </c>
      <c r="L461" s="24">
        <v>703637</v>
      </c>
      <c r="M461" s="24">
        <v>0</v>
      </c>
      <c r="N461" s="24">
        <f t="shared" si="140"/>
        <v>703637</v>
      </c>
      <c r="O461" s="24">
        <v>0</v>
      </c>
      <c r="P461" s="24">
        <v>0</v>
      </c>
      <c r="Q461" s="24">
        <v>0</v>
      </c>
      <c r="R461" s="24">
        <v>0</v>
      </c>
      <c r="S461" s="24">
        <v>0</v>
      </c>
      <c r="T461" s="24">
        <v>703637</v>
      </c>
      <c r="U461" s="24">
        <v>703637</v>
      </c>
      <c r="V461" s="24">
        <v>0</v>
      </c>
      <c r="W461" s="24">
        <f t="shared" si="141"/>
        <v>703637</v>
      </c>
      <c r="X461" s="25">
        <f t="shared" si="118"/>
        <v>0</v>
      </c>
      <c r="Y461" s="25">
        <f t="shared" si="119"/>
        <v>0</v>
      </c>
      <c r="Z461" s="25">
        <f t="shared" si="120"/>
        <v>0</v>
      </c>
      <c r="AA461" s="25">
        <f t="shared" si="121"/>
        <v>0</v>
      </c>
    </row>
    <row r="462" spans="1:27" ht="16" customHeight="1" outlineLevel="1" x14ac:dyDescent="0.35">
      <c r="A462" s="40"/>
      <c r="B462" s="40"/>
      <c r="C462" s="40"/>
      <c r="D462" s="40" t="s">
        <v>546</v>
      </c>
      <c r="E462" s="40"/>
      <c r="F462" s="41"/>
      <c r="G462" s="40"/>
      <c r="H462" s="40"/>
      <c r="I462" s="40"/>
      <c r="J462" s="42"/>
      <c r="K462" s="43">
        <f t="shared" ref="K462:W462" si="142">SUBTOTAL(9,K453:K461)</f>
        <v>195917761</v>
      </c>
      <c r="L462" s="43">
        <f t="shared" si="142"/>
        <v>195717761</v>
      </c>
      <c r="M462" s="43">
        <f t="shared" si="142"/>
        <v>-3031538</v>
      </c>
      <c r="N462" s="43">
        <f t="shared" si="142"/>
        <v>195717761</v>
      </c>
      <c r="O462" s="43">
        <f t="shared" si="142"/>
        <v>94118143</v>
      </c>
      <c r="P462" s="43">
        <f t="shared" si="142"/>
        <v>56477966.079999998</v>
      </c>
      <c r="Q462" s="43">
        <f t="shared" si="142"/>
        <v>0</v>
      </c>
      <c r="R462" s="43">
        <f t="shared" si="142"/>
        <v>0</v>
      </c>
      <c r="S462" s="43">
        <f t="shared" si="142"/>
        <v>0</v>
      </c>
      <c r="T462" s="43">
        <f t="shared" si="142"/>
        <v>22283813.849999998</v>
      </c>
      <c r="U462" s="43">
        <f t="shared" si="142"/>
        <v>45121651.920000002</v>
      </c>
      <c r="V462" s="43">
        <f t="shared" si="142"/>
        <v>0</v>
      </c>
      <c r="W462" s="43">
        <f t="shared" si="142"/>
        <v>45121651.920000002</v>
      </c>
      <c r="X462" s="44">
        <f t="shared" ref="X462:X525" si="143">IFERROR(($R462/$L462),0)</f>
        <v>0</v>
      </c>
      <c r="Y462" s="44">
        <f t="shared" ref="Y462:Y525" si="144">IFERROR(($R462/$N462),0)</f>
        <v>0</v>
      </c>
      <c r="Z462" s="44">
        <f t="shared" ref="Z462:Z525" si="145">IFERROR((($O462+$P462+$Q462)/$N462),0)</f>
        <v>0.76945550731085655</v>
      </c>
      <c r="AA462" s="44">
        <f t="shared" ref="AA462:AA525" si="146">$Y462+$Z462</f>
        <v>0.76945550731085655</v>
      </c>
    </row>
    <row r="463" spans="1:27" ht="16" customHeight="1" outlineLevel="2" x14ac:dyDescent="0.35">
      <c r="A463" s="21" t="s">
        <v>189</v>
      </c>
      <c r="B463" s="21" t="s">
        <v>31</v>
      </c>
      <c r="C463" s="21">
        <v>2</v>
      </c>
      <c r="D463" s="21" t="s">
        <v>255</v>
      </c>
      <c r="E463" s="21" t="s">
        <v>33</v>
      </c>
      <c r="F463" s="22" t="s">
        <v>34</v>
      </c>
      <c r="G463" s="21">
        <v>1120</v>
      </c>
      <c r="H463" s="21">
        <v>709800000</v>
      </c>
      <c r="I463" s="21">
        <v>0</v>
      </c>
      <c r="J463" s="23" t="s">
        <v>256</v>
      </c>
      <c r="K463" s="24">
        <v>3057500</v>
      </c>
      <c r="L463" s="24">
        <v>9057500</v>
      </c>
      <c r="M463" s="24">
        <v>0</v>
      </c>
      <c r="N463" s="24">
        <f>$L463</f>
        <v>9057500</v>
      </c>
      <c r="O463" s="24">
        <v>0</v>
      </c>
      <c r="P463" s="24">
        <v>998119.96</v>
      </c>
      <c r="Q463" s="24">
        <v>0</v>
      </c>
      <c r="R463" s="24">
        <v>0</v>
      </c>
      <c r="S463" s="24">
        <v>0</v>
      </c>
      <c r="T463" s="24">
        <v>8059380.04</v>
      </c>
      <c r="U463" s="24">
        <v>8059380.04</v>
      </c>
      <c r="V463" s="24">
        <v>0</v>
      </c>
      <c r="W463" s="24">
        <f>$N463-($O463+$P463+$Q463+$R463+$V463)</f>
        <v>8059380.04</v>
      </c>
      <c r="X463" s="25">
        <f t="shared" si="143"/>
        <v>0</v>
      </c>
      <c r="Y463" s="25">
        <f t="shared" si="144"/>
        <v>0</v>
      </c>
      <c r="Z463" s="25">
        <f t="shared" si="145"/>
        <v>0.11019817388904223</v>
      </c>
      <c r="AA463" s="25">
        <f t="shared" si="146"/>
        <v>0.11019817388904223</v>
      </c>
    </row>
    <row r="464" spans="1:27" ht="16" customHeight="1" outlineLevel="2" x14ac:dyDescent="0.35">
      <c r="A464" s="21" t="s">
        <v>273</v>
      </c>
      <c r="B464" s="21" t="s">
        <v>279</v>
      </c>
      <c r="C464" s="21">
        <v>2</v>
      </c>
      <c r="D464" s="21" t="s">
        <v>255</v>
      </c>
      <c r="E464" s="21" t="s">
        <v>33</v>
      </c>
      <c r="F464" s="22" t="s">
        <v>34</v>
      </c>
      <c r="G464" s="21">
        <v>1120</v>
      </c>
      <c r="H464" s="21">
        <v>709800000</v>
      </c>
      <c r="I464" s="21">
        <v>0</v>
      </c>
      <c r="J464" s="23" t="s">
        <v>256</v>
      </c>
      <c r="K464" s="24">
        <v>75890000</v>
      </c>
      <c r="L464" s="24">
        <v>75890000</v>
      </c>
      <c r="M464" s="24">
        <v>0</v>
      </c>
      <c r="N464" s="24">
        <f>$L464</f>
        <v>75890000</v>
      </c>
      <c r="O464" s="24">
        <v>35096160</v>
      </c>
      <c r="P464" s="24">
        <v>18405091.960000001</v>
      </c>
      <c r="Q464" s="24">
        <v>0</v>
      </c>
      <c r="R464" s="24">
        <v>8418217.5</v>
      </c>
      <c r="S464" s="24">
        <v>8418217.5</v>
      </c>
      <c r="T464" s="24">
        <v>13970530.539999999</v>
      </c>
      <c r="U464" s="24">
        <v>13970530.539999999</v>
      </c>
      <c r="V464" s="24">
        <v>0</v>
      </c>
      <c r="W464" s="24">
        <f>$N464-($O464+$P464+$Q464+$R464+$V464)</f>
        <v>13970530.539999999</v>
      </c>
      <c r="X464" s="25">
        <f t="shared" si="143"/>
        <v>0.11092657135327448</v>
      </c>
      <c r="Y464" s="25">
        <f t="shared" si="144"/>
        <v>0.11092657135327448</v>
      </c>
      <c r="Z464" s="25">
        <f t="shared" si="145"/>
        <v>0.70498421346685991</v>
      </c>
      <c r="AA464" s="25">
        <f t="shared" si="146"/>
        <v>0.81591078482013435</v>
      </c>
    </row>
    <row r="465" spans="1:27" ht="16" customHeight="1" outlineLevel="2" x14ac:dyDescent="0.35">
      <c r="A465" s="21" t="s">
        <v>337</v>
      </c>
      <c r="B465" s="21" t="s">
        <v>31</v>
      </c>
      <c r="C465" s="21">
        <v>2</v>
      </c>
      <c r="D465" s="21" t="s">
        <v>255</v>
      </c>
      <c r="E465" s="21" t="s">
        <v>33</v>
      </c>
      <c r="F465" s="22" t="s">
        <v>34</v>
      </c>
      <c r="G465" s="21">
        <v>1120</v>
      </c>
      <c r="H465" s="21">
        <v>709800000</v>
      </c>
      <c r="I465" s="21">
        <v>0</v>
      </c>
      <c r="J465" s="23" t="s">
        <v>256</v>
      </c>
      <c r="K465" s="24">
        <v>2127100</v>
      </c>
      <c r="L465" s="24">
        <v>2127100</v>
      </c>
      <c r="M465" s="24">
        <v>0</v>
      </c>
      <c r="N465" s="24">
        <f>$L465</f>
        <v>2127100</v>
      </c>
      <c r="O465" s="24">
        <v>2034901</v>
      </c>
      <c r="P465" s="24">
        <v>0</v>
      </c>
      <c r="Q465" s="24">
        <v>0</v>
      </c>
      <c r="R465" s="24">
        <v>0</v>
      </c>
      <c r="S465" s="24">
        <v>0</v>
      </c>
      <c r="T465" s="24">
        <v>92199</v>
      </c>
      <c r="U465" s="24">
        <v>92199</v>
      </c>
      <c r="V465" s="24">
        <v>0</v>
      </c>
      <c r="W465" s="24">
        <f>$N465-($O465+$P465+$Q465+$R465+$V465)</f>
        <v>92199</v>
      </c>
      <c r="X465" s="25">
        <f t="shared" si="143"/>
        <v>0</v>
      </c>
      <c r="Y465" s="25">
        <f t="shared" si="144"/>
        <v>0</v>
      </c>
      <c r="Z465" s="25">
        <f t="shared" si="145"/>
        <v>0.95665507028348451</v>
      </c>
      <c r="AA465" s="25">
        <f t="shared" si="146"/>
        <v>0.95665507028348451</v>
      </c>
    </row>
    <row r="466" spans="1:27" ht="16" customHeight="1" outlineLevel="1" x14ac:dyDescent="0.35">
      <c r="A466" s="40"/>
      <c r="B466" s="40"/>
      <c r="C466" s="40"/>
      <c r="D466" s="40" t="s">
        <v>547</v>
      </c>
      <c r="E466" s="40"/>
      <c r="F466" s="41"/>
      <c r="G466" s="40"/>
      <c r="H466" s="40"/>
      <c r="I466" s="40"/>
      <c r="J466" s="42"/>
      <c r="K466" s="43">
        <f t="shared" ref="K466:W466" si="147">SUBTOTAL(9,K463:K465)</f>
        <v>81074600</v>
      </c>
      <c r="L466" s="43">
        <f t="shared" si="147"/>
        <v>87074600</v>
      </c>
      <c r="M466" s="43">
        <f t="shared" si="147"/>
        <v>0</v>
      </c>
      <c r="N466" s="43">
        <f t="shared" si="147"/>
        <v>87074600</v>
      </c>
      <c r="O466" s="43">
        <f t="shared" si="147"/>
        <v>37131061</v>
      </c>
      <c r="P466" s="43">
        <f t="shared" si="147"/>
        <v>19403211.920000002</v>
      </c>
      <c r="Q466" s="43">
        <f t="shared" si="147"/>
        <v>0</v>
      </c>
      <c r="R466" s="43">
        <f t="shared" si="147"/>
        <v>8418217.5</v>
      </c>
      <c r="S466" s="43">
        <f t="shared" si="147"/>
        <v>8418217.5</v>
      </c>
      <c r="T466" s="43">
        <f t="shared" si="147"/>
        <v>22122109.579999998</v>
      </c>
      <c r="U466" s="43">
        <f t="shared" si="147"/>
        <v>22122109.579999998</v>
      </c>
      <c r="V466" s="43">
        <f t="shared" si="147"/>
        <v>0</v>
      </c>
      <c r="W466" s="43">
        <f t="shared" si="147"/>
        <v>22122109.579999998</v>
      </c>
      <c r="X466" s="44">
        <f t="shared" si="143"/>
        <v>9.6678221892492186E-2</v>
      </c>
      <c r="Y466" s="44">
        <f t="shared" si="144"/>
        <v>9.6678221892492186E-2</v>
      </c>
      <c r="Z466" s="44">
        <f t="shared" si="145"/>
        <v>0.64926250502442739</v>
      </c>
      <c r="AA466" s="44">
        <f t="shared" si="146"/>
        <v>0.74594072691691959</v>
      </c>
    </row>
    <row r="467" spans="1:27" ht="16" customHeight="1" outlineLevel="2" x14ac:dyDescent="0.35">
      <c r="A467" s="21" t="s">
        <v>189</v>
      </c>
      <c r="B467" s="21" t="s">
        <v>31</v>
      </c>
      <c r="C467" s="21">
        <v>2</v>
      </c>
      <c r="D467" s="21" t="s">
        <v>257</v>
      </c>
      <c r="E467" s="21" t="s">
        <v>33</v>
      </c>
      <c r="F467" s="22" t="s">
        <v>34</v>
      </c>
      <c r="G467" s="21">
        <v>1120</v>
      </c>
      <c r="H467" s="21">
        <v>709800000</v>
      </c>
      <c r="I467" s="21">
        <v>0</v>
      </c>
      <c r="J467" s="23" t="s">
        <v>258</v>
      </c>
      <c r="K467" s="24">
        <v>53881207</v>
      </c>
      <c r="L467" s="24">
        <v>47881207</v>
      </c>
      <c r="M467" s="24">
        <v>-10000000</v>
      </c>
      <c r="N467" s="24">
        <f>$L467</f>
        <v>47881207</v>
      </c>
      <c r="O467" s="24">
        <v>0</v>
      </c>
      <c r="P467" s="24">
        <v>0</v>
      </c>
      <c r="Q467" s="24">
        <v>0</v>
      </c>
      <c r="R467" s="24">
        <v>2085348.33</v>
      </c>
      <c r="S467" s="24">
        <v>2085348.33</v>
      </c>
      <c r="T467" s="24">
        <v>0</v>
      </c>
      <c r="U467" s="24">
        <v>45795858.670000002</v>
      </c>
      <c r="V467" s="24">
        <v>0</v>
      </c>
      <c r="W467" s="24">
        <f>$N467-($O467+$P467+$Q467+$R467+$V467)</f>
        <v>45795858.670000002</v>
      </c>
      <c r="X467" s="25">
        <f t="shared" si="143"/>
        <v>4.3552543067679979E-2</v>
      </c>
      <c r="Y467" s="25">
        <f t="shared" si="144"/>
        <v>4.3552543067679979E-2</v>
      </c>
      <c r="Z467" s="25">
        <f t="shared" si="145"/>
        <v>0</v>
      </c>
      <c r="AA467" s="25">
        <f t="shared" si="146"/>
        <v>4.3552543067679979E-2</v>
      </c>
    </row>
    <row r="468" spans="1:27" ht="16" customHeight="1" outlineLevel="2" x14ac:dyDescent="0.35">
      <c r="A468" s="21" t="s">
        <v>273</v>
      </c>
      <c r="B468" s="21" t="s">
        <v>317</v>
      </c>
      <c r="C468" s="21">
        <v>2</v>
      </c>
      <c r="D468" s="21" t="s">
        <v>257</v>
      </c>
      <c r="E468" s="21" t="s">
        <v>33</v>
      </c>
      <c r="F468" s="22" t="s">
        <v>34</v>
      </c>
      <c r="G468" s="21">
        <v>1120</v>
      </c>
      <c r="H468" s="21">
        <v>709800000</v>
      </c>
      <c r="I468" s="21">
        <v>0</v>
      </c>
      <c r="J468" s="23" t="s">
        <v>258</v>
      </c>
      <c r="K468" s="24">
        <v>311900</v>
      </c>
      <c r="L468" s="24">
        <v>311900</v>
      </c>
      <c r="M468" s="24">
        <v>0</v>
      </c>
      <c r="N468" s="24">
        <f>$L468</f>
        <v>311900</v>
      </c>
      <c r="O468" s="24">
        <v>0</v>
      </c>
      <c r="P468" s="24">
        <v>0</v>
      </c>
      <c r="Q468" s="24">
        <v>0</v>
      </c>
      <c r="R468" s="24">
        <v>0</v>
      </c>
      <c r="S468" s="24">
        <v>0</v>
      </c>
      <c r="T468" s="24">
        <v>311900</v>
      </c>
      <c r="U468" s="24">
        <v>311900</v>
      </c>
      <c r="V468" s="24">
        <v>0</v>
      </c>
      <c r="W468" s="24">
        <f>$N468-($O468+$P468+$Q468+$R468+$V468)</f>
        <v>311900</v>
      </c>
      <c r="X468" s="25">
        <f t="shared" si="143"/>
        <v>0</v>
      </c>
      <c r="Y468" s="25">
        <f t="shared" si="144"/>
        <v>0</v>
      </c>
      <c r="Z468" s="25">
        <f t="shared" si="145"/>
        <v>0</v>
      </c>
      <c r="AA468" s="25">
        <f t="shared" si="146"/>
        <v>0</v>
      </c>
    </row>
    <row r="469" spans="1:27" ht="16" customHeight="1" outlineLevel="2" x14ac:dyDescent="0.35">
      <c r="A469" s="21" t="s">
        <v>337</v>
      </c>
      <c r="B469" s="21" t="s">
        <v>31</v>
      </c>
      <c r="C469" s="21">
        <v>2</v>
      </c>
      <c r="D469" s="21" t="s">
        <v>257</v>
      </c>
      <c r="E469" s="21" t="s">
        <v>33</v>
      </c>
      <c r="F469" s="22" t="s">
        <v>34</v>
      </c>
      <c r="G469" s="21">
        <v>1120</v>
      </c>
      <c r="H469" s="21">
        <v>709800000</v>
      </c>
      <c r="I469" s="21">
        <v>0</v>
      </c>
      <c r="J469" s="23" t="s">
        <v>258</v>
      </c>
      <c r="K469" s="24">
        <v>78508440</v>
      </c>
      <c r="L469" s="24">
        <v>78508440</v>
      </c>
      <c r="M469" s="24">
        <v>0</v>
      </c>
      <c r="N469" s="24">
        <f>$L469</f>
        <v>78508440</v>
      </c>
      <c r="O469" s="24">
        <v>0</v>
      </c>
      <c r="P469" s="24">
        <v>17725442.940000001</v>
      </c>
      <c r="Q469" s="24">
        <v>0</v>
      </c>
      <c r="R469" s="24">
        <v>28363033.239999998</v>
      </c>
      <c r="S469" s="24">
        <v>15601614</v>
      </c>
      <c r="T469" s="24">
        <v>12336192.82</v>
      </c>
      <c r="U469" s="24">
        <v>32419963.82</v>
      </c>
      <c r="V469" s="24">
        <v>0</v>
      </c>
      <c r="W469" s="24">
        <f>$N469-($O469+$P469+$Q469+$R469+$V469)</f>
        <v>32419963.82</v>
      </c>
      <c r="X469" s="25">
        <f t="shared" si="143"/>
        <v>0.36127368267666504</v>
      </c>
      <c r="Y469" s="25">
        <f t="shared" si="144"/>
        <v>0.36127368267666504</v>
      </c>
      <c r="Z469" s="25">
        <f t="shared" si="145"/>
        <v>0.22577754621031829</v>
      </c>
      <c r="AA469" s="25">
        <f t="shared" si="146"/>
        <v>0.58705122888698336</v>
      </c>
    </row>
    <row r="470" spans="1:27" ht="16" customHeight="1" outlineLevel="1" x14ac:dyDescent="0.35">
      <c r="A470" s="40"/>
      <c r="B470" s="40"/>
      <c r="C470" s="40"/>
      <c r="D470" s="40" t="s">
        <v>548</v>
      </c>
      <c r="E470" s="40"/>
      <c r="F470" s="41"/>
      <c r="G470" s="40"/>
      <c r="H470" s="40"/>
      <c r="I470" s="40"/>
      <c r="J470" s="42"/>
      <c r="K470" s="43">
        <f t="shared" ref="K470:W470" si="148">SUBTOTAL(9,K467:K469)</f>
        <v>132701547</v>
      </c>
      <c r="L470" s="43">
        <f t="shared" si="148"/>
        <v>126701547</v>
      </c>
      <c r="M470" s="43">
        <f t="shared" si="148"/>
        <v>-10000000</v>
      </c>
      <c r="N470" s="43">
        <f t="shared" si="148"/>
        <v>126701547</v>
      </c>
      <c r="O470" s="43">
        <f t="shared" si="148"/>
        <v>0</v>
      </c>
      <c r="P470" s="43">
        <f t="shared" si="148"/>
        <v>17725442.940000001</v>
      </c>
      <c r="Q470" s="43">
        <f t="shared" si="148"/>
        <v>0</v>
      </c>
      <c r="R470" s="43">
        <f t="shared" si="148"/>
        <v>30448381.57</v>
      </c>
      <c r="S470" s="43">
        <f t="shared" si="148"/>
        <v>17686962.329999998</v>
      </c>
      <c r="T470" s="43">
        <f t="shared" si="148"/>
        <v>12648092.82</v>
      </c>
      <c r="U470" s="43">
        <f t="shared" si="148"/>
        <v>78527722.49000001</v>
      </c>
      <c r="V470" s="43">
        <f t="shared" si="148"/>
        <v>0</v>
      </c>
      <c r="W470" s="43">
        <f t="shared" si="148"/>
        <v>78527722.49000001</v>
      </c>
      <c r="X470" s="44">
        <f t="shared" si="143"/>
        <v>0.24031578375282189</v>
      </c>
      <c r="Y470" s="44">
        <f t="shared" si="144"/>
        <v>0.24031578375282189</v>
      </c>
      <c r="Z470" s="44">
        <f t="shared" si="145"/>
        <v>0.13989918323570272</v>
      </c>
      <c r="AA470" s="44">
        <f t="shared" si="146"/>
        <v>0.38021496698852464</v>
      </c>
    </row>
    <row r="471" spans="1:27" ht="16" customHeight="1" outlineLevel="2" x14ac:dyDescent="0.35">
      <c r="A471" s="21" t="s">
        <v>189</v>
      </c>
      <c r="B471" s="21" t="s">
        <v>31</v>
      </c>
      <c r="C471" s="21">
        <v>2</v>
      </c>
      <c r="D471" s="21" t="s">
        <v>259</v>
      </c>
      <c r="E471" s="21" t="s">
        <v>33</v>
      </c>
      <c r="F471" s="22" t="s">
        <v>34</v>
      </c>
      <c r="G471" s="21">
        <v>1120</v>
      </c>
      <c r="H471" s="21">
        <v>709800000</v>
      </c>
      <c r="I471" s="21">
        <v>0</v>
      </c>
      <c r="J471" s="23" t="s">
        <v>260</v>
      </c>
      <c r="K471" s="24">
        <v>3651980</v>
      </c>
      <c r="L471" s="24">
        <v>3651980</v>
      </c>
      <c r="M471" s="24">
        <v>0</v>
      </c>
      <c r="N471" s="24">
        <f>$L471</f>
        <v>3651980</v>
      </c>
      <c r="O471" s="24">
        <v>0</v>
      </c>
      <c r="P471" s="24">
        <v>0</v>
      </c>
      <c r="Q471" s="24">
        <v>0</v>
      </c>
      <c r="R471" s="24">
        <v>0</v>
      </c>
      <c r="S471" s="24">
        <v>0</v>
      </c>
      <c r="T471" s="24">
        <v>2496000</v>
      </c>
      <c r="U471" s="24">
        <v>3651980</v>
      </c>
      <c r="V471" s="24">
        <v>0</v>
      </c>
      <c r="W471" s="24">
        <f>$N471-($O471+$P471+$Q471+$R471+$V471)</f>
        <v>3651980</v>
      </c>
      <c r="X471" s="25">
        <f t="shared" si="143"/>
        <v>0</v>
      </c>
      <c r="Y471" s="25">
        <f t="shared" si="144"/>
        <v>0</v>
      </c>
      <c r="Z471" s="25">
        <f t="shared" si="145"/>
        <v>0</v>
      </c>
      <c r="AA471" s="25">
        <f t="shared" si="146"/>
        <v>0</v>
      </c>
    </row>
    <row r="472" spans="1:27" ht="16" customHeight="1" outlineLevel="2" x14ac:dyDescent="0.35">
      <c r="A472" s="21" t="s">
        <v>273</v>
      </c>
      <c r="B472" s="21" t="s">
        <v>279</v>
      </c>
      <c r="C472" s="21">
        <v>2</v>
      </c>
      <c r="D472" s="21" t="s">
        <v>259</v>
      </c>
      <c r="E472" s="21" t="s">
        <v>33</v>
      </c>
      <c r="F472" s="22" t="s">
        <v>34</v>
      </c>
      <c r="G472" s="21">
        <v>1120</v>
      </c>
      <c r="H472" s="21">
        <v>709800000</v>
      </c>
      <c r="I472" s="21">
        <v>0</v>
      </c>
      <c r="J472" s="23" t="s">
        <v>260</v>
      </c>
      <c r="K472" s="24">
        <v>137500000</v>
      </c>
      <c r="L472" s="24">
        <v>137500000</v>
      </c>
      <c r="M472" s="24">
        <v>0</v>
      </c>
      <c r="N472" s="24">
        <f>$L472</f>
        <v>137500000</v>
      </c>
      <c r="O472" s="24">
        <v>0</v>
      </c>
      <c r="P472" s="24">
        <v>0</v>
      </c>
      <c r="Q472" s="24">
        <v>0</v>
      </c>
      <c r="R472" s="24">
        <v>0</v>
      </c>
      <c r="S472" s="24">
        <v>0</v>
      </c>
      <c r="T472" s="24">
        <v>137500000</v>
      </c>
      <c r="U472" s="24">
        <v>137500000</v>
      </c>
      <c r="V472" s="24">
        <v>0</v>
      </c>
      <c r="W472" s="24">
        <f>$N472-($O472+$P472+$Q472+$R472+$V472)</f>
        <v>137500000</v>
      </c>
      <c r="X472" s="25">
        <f t="shared" si="143"/>
        <v>0</v>
      </c>
      <c r="Y472" s="25">
        <f t="shared" si="144"/>
        <v>0</v>
      </c>
      <c r="Z472" s="25">
        <f t="shared" si="145"/>
        <v>0</v>
      </c>
      <c r="AA472" s="25">
        <f t="shared" si="146"/>
        <v>0</v>
      </c>
    </row>
    <row r="473" spans="1:27" ht="16" customHeight="1" outlineLevel="2" x14ac:dyDescent="0.35">
      <c r="A473" s="21" t="s">
        <v>323</v>
      </c>
      <c r="B473" s="21" t="s">
        <v>31</v>
      </c>
      <c r="C473" s="21">
        <v>2</v>
      </c>
      <c r="D473" s="21" t="s">
        <v>259</v>
      </c>
      <c r="E473" s="21" t="s">
        <v>33</v>
      </c>
      <c r="F473" s="22" t="s">
        <v>34</v>
      </c>
      <c r="G473" s="21">
        <v>1120</v>
      </c>
      <c r="H473" s="21">
        <v>709800000</v>
      </c>
      <c r="I473" s="21">
        <v>0</v>
      </c>
      <c r="J473" s="23" t="s">
        <v>260</v>
      </c>
      <c r="K473" s="24">
        <v>378950</v>
      </c>
      <c r="L473" s="24">
        <v>378950</v>
      </c>
      <c r="M473" s="24">
        <v>0</v>
      </c>
      <c r="N473" s="24">
        <f>$L473</f>
        <v>378950</v>
      </c>
      <c r="O473" s="24">
        <v>0</v>
      </c>
      <c r="P473" s="24">
        <v>378325.13</v>
      </c>
      <c r="Q473" s="24">
        <v>0</v>
      </c>
      <c r="R473" s="24">
        <v>0</v>
      </c>
      <c r="S473" s="24">
        <v>0</v>
      </c>
      <c r="T473" s="24">
        <v>624.87</v>
      </c>
      <c r="U473" s="24">
        <v>624.87</v>
      </c>
      <c r="V473" s="24">
        <v>0</v>
      </c>
      <c r="W473" s="24">
        <f>$N473-($O473+$P473+$Q473+$R473+$V473)</f>
        <v>624.86999999999534</v>
      </c>
      <c r="X473" s="25">
        <f t="shared" si="143"/>
        <v>0</v>
      </c>
      <c r="Y473" s="25">
        <f t="shared" si="144"/>
        <v>0</v>
      </c>
      <c r="Z473" s="25">
        <f t="shared" si="145"/>
        <v>0.99835104895104898</v>
      </c>
      <c r="AA473" s="25">
        <f t="shared" si="146"/>
        <v>0.99835104895104898</v>
      </c>
    </row>
    <row r="474" spans="1:27" ht="16" customHeight="1" outlineLevel="2" x14ac:dyDescent="0.35">
      <c r="A474" s="21" t="s">
        <v>337</v>
      </c>
      <c r="B474" s="21" t="s">
        <v>31</v>
      </c>
      <c r="C474" s="21">
        <v>2</v>
      </c>
      <c r="D474" s="21" t="s">
        <v>259</v>
      </c>
      <c r="E474" s="21" t="s">
        <v>33</v>
      </c>
      <c r="F474" s="22" t="s">
        <v>34</v>
      </c>
      <c r="G474" s="21">
        <v>1120</v>
      </c>
      <c r="H474" s="21">
        <v>709800000</v>
      </c>
      <c r="I474" s="21">
        <v>0</v>
      </c>
      <c r="J474" s="23" t="s">
        <v>260</v>
      </c>
      <c r="K474" s="24">
        <v>5000059</v>
      </c>
      <c r="L474" s="24">
        <v>5000059</v>
      </c>
      <c r="M474" s="24">
        <v>0</v>
      </c>
      <c r="N474" s="24">
        <f>$L474</f>
        <v>5000059</v>
      </c>
      <c r="O474" s="24">
        <v>0</v>
      </c>
      <c r="P474" s="24">
        <v>0</v>
      </c>
      <c r="Q474" s="24">
        <v>0</v>
      </c>
      <c r="R474" s="24">
        <v>0</v>
      </c>
      <c r="S474" s="24">
        <v>0</v>
      </c>
      <c r="T474" s="24">
        <v>5000059</v>
      </c>
      <c r="U474" s="24">
        <v>5000059</v>
      </c>
      <c r="V474" s="24">
        <v>0</v>
      </c>
      <c r="W474" s="24">
        <f>$N474-($O474+$P474+$Q474+$R474+$V474)</f>
        <v>5000059</v>
      </c>
      <c r="X474" s="25">
        <f t="shared" si="143"/>
        <v>0</v>
      </c>
      <c r="Y474" s="25">
        <f t="shared" si="144"/>
        <v>0</v>
      </c>
      <c r="Z474" s="25">
        <f t="shared" si="145"/>
        <v>0</v>
      </c>
      <c r="AA474" s="25">
        <f t="shared" si="146"/>
        <v>0</v>
      </c>
    </row>
    <row r="475" spans="1:27" ht="16" customHeight="1" outlineLevel="1" x14ac:dyDescent="0.35">
      <c r="A475" s="40"/>
      <c r="B475" s="40"/>
      <c r="C475" s="40"/>
      <c r="D475" s="40" t="s">
        <v>549</v>
      </c>
      <c r="E475" s="40"/>
      <c r="F475" s="41"/>
      <c r="G475" s="40"/>
      <c r="H475" s="40"/>
      <c r="I475" s="40"/>
      <c r="J475" s="42"/>
      <c r="K475" s="43">
        <f t="shared" ref="K475:W475" si="149">SUBTOTAL(9,K471:K474)</f>
        <v>146530989</v>
      </c>
      <c r="L475" s="43">
        <f t="shared" si="149"/>
        <v>146530989</v>
      </c>
      <c r="M475" s="43">
        <f t="shared" si="149"/>
        <v>0</v>
      </c>
      <c r="N475" s="43">
        <f t="shared" si="149"/>
        <v>146530989</v>
      </c>
      <c r="O475" s="43">
        <f t="shared" si="149"/>
        <v>0</v>
      </c>
      <c r="P475" s="43">
        <f t="shared" si="149"/>
        <v>378325.13</v>
      </c>
      <c r="Q475" s="43">
        <f t="shared" si="149"/>
        <v>0</v>
      </c>
      <c r="R475" s="43">
        <f t="shared" si="149"/>
        <v>0</v>
      </c>
      <c r="S475" s="43">
        <f t="shared" si="149"/>
        <v>0</v>
      </c>
      <c r="T475" s="43">
        <f t="shared" si="149"/>
        <v>144996683.87</v>
      </c>
      <c r="U475" s="43">
        <f t="shared" si="149"/>
        <v>146152663.87</v>
      </c>
      <c r="V475" s="43">
        <f t="shared" si="149"/>
        <v>0</v>
      </c>
      <c r="W475" s="43">
        <f t="shared" si="149"/>
        <v>146152663.87</v>
      </c>
      <c r="X475" s="44">
        <f t="shared" si="143"/>
        <v>0</v>
      </c>
      <c r="Y475" s="44">
        <f t="shared" si="144"/>
        <v>0</v>
      </c>
      <c r="Z475" s="44">
        <f t="shared" si="145"/>
        <v>2.5818779534750838E-3</v>
      </c>
      <c r="AA475" s="44">
        <f t="shared" si="146"/>
        <v>2.5818779534750838E-3</v>
      </c>
    </row>
    <row r="476" spans="1:27" ht="16" customHeight="1" outlineLevel="2" x14ac:dyDescent="0.35">
      <c r="A476" s="21" t="s">
        <v>337</v>
      </c>
      <c r="B476" s="21" t="s">
        <v>31</v>
      </c>
      <c r="C476" s="21">
        <v>2</v>
      </c>
      <c r="D476" s="21" t="s">
        <v>341</v>
      </c>
      <c r="E476" s="21" t="s">
        <v>33</v>
      </c>
      <c r="F476" s="22" t="s">
        <v>34</v>
      </c>
      <c r="G476" s="21">
        <v>1120</v>
      </c>
      <c r="H476" s="21">
        <v>709800000</v>
      </c>
      <c r="I476" s="21">
        <v>0</v>
      </c>
      <c r="J476" s="23" t="s">
        <v>342</v>
      </c>
      <c r="K476" s="24">
        <v>1072619</v>
      </c>
      <c r="L476" s="24">
        <v>1072619</v>
      </c>
      <c r="M476" s="24">
        <v>0</v>
      </c>
      <c r="N476" s="24">
        <f>$L476</f>
        <v>1072619</v>
      </c>
      <c r="O476" s="24">
        <v>0</v>
      </c>
      <c r="P476" s="24">
        <v>919368</v>
      </c>
      <c r="Q476" s="24">
        <v>49087.199999999997</v>
      </c>
      <c r="R476" s="24">
        <v>0</v>
      </c>
      <c r="S476" s="24">
        <v>0</v>
      </c>
      <c r="T476" s="24">
        <v>0</v>
      </c>
      <c r="U476" s="24">
        <v>104163.8</v>
      </c>
      <c r="V476" s="24">
        <v>0</v>
      </c>
      <c r="W476" s="24">
        <f>$N476-($O476+$P476+$Q476+$R476+$V476)</f>
        <v>104163.80000000005</v>
      </c>
      <c r="X476" s="25">
        <f t="shared" si="143"/>
        <v>0</v>
      </c>
      <c r="Y476" s="25">
        <f t="shared" si="144"/>
        <v>0</v>
      </c>
      <c r="Z476" s="25">
        <f t="shared" si="145"/>
        <v>0.90288835084964925</v>
      </c>
      <c r="AA476" s="25">
        <f t="shared" si="146"/>
        <v>0.90288835084964925</v>
      </c>
    </row>
    <row r="477" spans="1:27" ht="16" customHeight="1" outlineLevel="1" x14ac:dyDescent="0.35">
      <c r="A477" s="40"/>
      <c r="B477" s="40"/>
      <c r="C477" s="40"/>
      <c r="D477" s="40" t="s">
        <v>550</v>
      </c>
      <c r="E477" s="40"/>
      <c r="F477" s="41"/>
      <c r="G477" s="40"/>
      <c r="H477" s="40"/>
      <c r="I477" s="40"/>
      <c r="J477" s="42"/>
      <c r="K477" s="43">
        <f t="shared" ref="K477:W477" si="150">SUBTOTAL(9,K476:K476)</f>
        <v>1072619</v>
      </c>
      <c r="L477" s="43">
        <f t="shared" si="150"/>
        <v>1072619</v>
      </c>
      <c r="M477" s="43">
        <f t="shared" si="150"/>
        <v>0</v>
      </c>
      <c r="N477" s="43">
        <f t="shared" si="150"/>
        <v>1072619</v>
      </c>
      <c r="O477" s="43">
        <f t="shared" si="150"/>
        <v>0</v>
      </c>
      <c r="P477" s="43">
        <f t="shared" si="150"/>
        <v>919368</v>
      </c>
      <c r="Q477" s="43">
        <f t="shared" si="150"/>
        <v>49087.199999999997</v>
      </c>
      <c r="R477" s="43">
        <f t="shared" si="150"/>
        <v>0</v>
      </c>
      <c r="S477" s="43">
        <f t="shared" si="150"/>
        <v>0</v>
      </c>
      <c r="T477" s="43">
        <f t="shared" si="150"/>
        <v>0</v>
      </c>
      <c r="U477" s="43">
        <f t="shared" si="150"/>
        <v>104163.8</v>
      </c>
      <c r="V477" s="43">
        <f t="shared" si="150"/>
        <v>0</v>
      </c>
      <c r="W477" s="43">
        <f t="shared" si="150"/>
        <v>104163.80000000005</v>
      </c>
      <c r="X477" s="44">
        <f t="shared" si="143"/>
        <v>0</v>
      </c>
      <c r="Y477" s="44">
        <f t="shared" si="144"/>
        <v>0</v>
      </c>
      <c r="Z477" s="44">
        <f t="shared" si="145"/>
        <v>0.90288835084964925</v>
      </c>
      <c r="AA477" s="44">
        <f t="shared" si="146"/>
        <v>0.90288835084964925</v>
      </c>
    </row>
    <row r="478" spans="1:27" ht="16" customHeight="1" outlineLevel="2" x14ac:dyDescent="0.35">
      <c r="A478" s="21" t="s">
        <v>30</v>
      </c>
      <c r="B478" s="21" t="s">
        <v>31</v>
      </c>
      <c r="C478" s="21">
        <v>2</v>
      </c>
      <c r="D478" s="21" t="s">
        <v>105</v>
      </c>
      <c r="E478" s="21" t="s">
        <v>33</v>
      </c>
      <c r="F478" s="22" t="s">
        <v>34</v>
      </c>
      <c r="G478" s="21">
        <v>1120</v>
      </c>
      <c r="H478" s="21">
        <v>709800000</v>
      </c>
      <c r="I478" s="21">
        <v>0</v>
      </c>
      <c r="J478" s="23" t="s">
        <v>106</v>
      </c>
      <c r="K478" s="24">
        <v>450000</v>
      </c>
      <c r="L478" s="24">
        <v>450000</v>
      </c>
      <c r="M478" s="24">
        <v>0</v>
      </c>
      <c r="N478" s="24">
        <f>$L478</f>
        <v>450000</v>
      </c>
      <c r="O478" s="24">
        <v>0</v>
      </c>
      <c r="P478" s="24">
        <v>0</v>
      </c>
      <c r="Q478" s="24">
        <v>0</v>
      </c>
      <c r="R478" s="24">
        <v>0</v>
      </c>
      <c r="S478" s="24">
        <v>0</v>
      </c>
      <c r="T478" s="24">
        <v>0</v>
      </c>
      <c r="U478" s="24">
        <v>450000</v>
      </c>
      <c r="V478" s="24">
        <v>0</v>
      </c>
      <c r="W478" s="24">
        <f>$N478-($O478+$P478+$Q478+$R478+$V478)</f>
        <v>450000</v>
      </c>
      <c r="X478" s="25">
        <f t="shared" si="143"/>
        <v>0</v>
      </c>
      <c r="Y478" s="25">
        <f t="shared" si="144"/>
        <v>0</v>
      </c>
      <c r="Z478" s="25">
        <f t="shared" si="145"/>
        <v>0</v>
      </c>
      <c r="AA478" s="25">
        <f t="shared" si="146"/>
        <v>0</v>
      </c>
    </row>
    <row r="479" spans="1:27" ht="16" customHeight="1" outlineLevel="2" x14ac:dyDescent="0.35">
      <c r="A479" s="21" t="s">
        <v>189</v>
      </c>
      <c r="B479" s="21" t="s">
        <v>31</v>
      </c>
      <c r="C479" s="21">
        <v>2</v>
      </c>
      <c r="D479" s="21" t="s">
        <v>105</v>
      </c>
      <c r="E479" s="21" t="s">
        <v>33</v>
      </c>
      <c r="F479" s="22" t="s">
        <v>34</v>
      </c>
      <c r="G479" s="21">
        <v>1120</v>
      </c>
      <c r="H479" s="21">
        <v>709800000</v>
      </c>
      <c r="I479" s="21">
        <v>0</v>
      </c>
      <c r="J479" s="23" t="s">
        <v>106</v>
      </c>
      <c r="K479" s="24">
        <v>6211955</v>
      </c>
      <c r="L479" s="24">
        <v>6211955</v>
      </c>
      <c r="M479" s="24">
        <v>0</v>
      </c>
      <c r="N479" s="24">
        <f>$L479</f>
        <v>6211955</v>
      </c>
      <c r="O479" s="24">
        <v>0</v>
      </c>
      <c r="P479" s="24">
        <v>449175</v>
      </c>
      <c r="Q479" s="24">
        <v>0</v>
      </c>
      <c r="R479" s="24">
        <v>479063.5</v>
      </c>
      <c r="S479" s="24">
        <v>479063.5</v>
      </c>
      <c r="T479" s="24">
        <v>5087381.5</v>
      </c>
      <c r="U479" s="24">
        <v>5283716.5</v>
      </c>
      <c r="V479" s="24">
        <v>0</v>
      </c>
      <c r="W479" s="24">
        <f>$N479-($O479+$P479+$Q479+$R479+$V479)</f>
        <v>5283716.5</v>
      </c>
      <c r="X479" s="25">
        <f t="shared" si="143"/>
        <v>7.7119602443997098E-2</v>
      </c>
      <c r="Y479" s="25">
        <f t="shared" si="144"/>
        <v>7.7119602443997098E-2</v>
      </c>
      <c r="Z479" s="25">
        <f t="shared" si="145"/>
        <v>7.2308154196223245E-2</v>
      </c>
      <c r="AA479" s="25">
        <f t="shared" si="146"/>
        <v>0.14942775664022034</v>
      </c>
    </row>
    <row r="480" spans="1:27" ht="16" customHeight="1" outlineLevel="2" x14ac:dyDescent="0.35">
      <c r="A480" s="21" t="s">
        <v>273</v>
      </c>
      <c r="B480" s="21" t="s">
        <v>279</v>
      </c>
      <c r="C480" s="21">
        <v>2</v>
      </c>
      <c r="D480" s="21" t="s">
        <v>105</v>
      </c>
      <c r="E480" s="21" t="s">
        <v>33</v>
      </c>
      <c r="F480" s="22" t="s">
        <v>34</v>
      </c>
      <c r="G480" s="21">
        <v>1120</v>
      </c>
      <c r="H480" s="21">
        <v>709800000</v>
      </c>
      <c r="I480" s="21">
        <v>0</v>
      </c>
      <c r="J480" s="23" t="s">
        <v>106</v>
      </c>
      <c r="K480" s="24">
        <v>105544000</v>
      </c>
      <c r="L480" s="24">
        <v>105544000</v>
      </c>
      <c r="M480" s="24">
        <v>0</v>
      </c>
      <c r="N480" s="24">
        <f>$L480</f>
        <v>105544000</v>
      </c>
      <c r="O480" s="24">
        <v>0</v>
      </c>
      <c r="P480" s="24">
        <v>0</v>
      </c>
      <c r="Q480" s="24">
        <v>0</v>
      </c>
      <c r="R480" s="24">
        <v>10534425</v>
      </c>
      <c r="S480" s="24">
        <v>10534425</v>
      </c>
      <c r="T480" s="24">
        <v>95009575</v>
      </c>
      <c r="U480" s="24">
        <v>95009575</v>
      </c>
      <c r="V480" s="24">
        <v>0</v>
      </c>
      <c r="W480" s="24">
        <f>$N480-($O480+$P480+$Q480+$R480+$V480)</f>
        <v>95009575</v>
      </c>
      <c r="X480" s="25">
        <f t="shared" si="143"/>
        <v>9.981074243917229E-2</v>
      </c>
      <c r="Y480" s="25">
        <f t="shared" si="144"/>
        <v>9.981074243917229E-2</v>
      </c>
      <c r="Z480" s="25">
        <f t="shared" si="145"/>
        <v>0</v>
      </c>
      <c r="AA480" s="25">
        <f t="shared" si="146"/>
        <v>9.981074243917229E-2</v>
      </c>
    </row>
    <row r="481" spans="1:27" ht="16" customHeight="1" outlineLevel="2" x14ac:dyDescent="0.35">
      <c r="A481" s="21" t="s">
        <v>335</v>
      </c>
      <c r="B481" s="21" t="s">
        <v>31</v>
      </c>
      <c r="C481" s="21">
        <v>2</v>
      </c>
      <c r="D481" s="21" t="s">
        <v>105</v>
      </c>
      <c r="E481" s="21" t="s">
        <v>33</v>
      </c>
      <c r="F481" s="22" t="s">
        <v>34</v>
      </c>
      <c r="G481" s="21">
        <v>1120</v>
      </c>
      <c r="H481" s="21">
        <v>709800000</v>
      </c>
      <c r="I481" s="21">
        <v>0</v>
      </c>
      <c r="J481" s="23" t="s">
        <v>106</v>
      </c>
      <c r="K481" s="24">
        <v>1409050</v>
      </c>
      <c r="L481" s="24">
        <v>1409050</v>
      </c>
      <c r="M481" s="24">
        <v>0</v>
      </c>
      <c r="N481" s="24">
        <f>$L481</f>
        <v>1409050</v>
      </c>
      <c r="O481" s="24">
        <v>0</v>
      </c>
      <c r="P481" s="24">
        <v>0</v>
      </c>
      <c r="Q481" s="24">
        <v>0</v>
      </c>
      <c r="R481" s="24">
        <v>0</v>
      </c>
      <c r="S481" s="24">
        <v>0</v>
      </c>
      <c r="T481" s="24">
        <v>0</v>
      </c>
      <c r="U481" s="24">
        <v>1409050</v>
      </c>
      <c r="V481" s="24">
        <v>0</v>
      </c>
      <c r="W481" s="24">
        <f>$N481-($O481+$P481+$Q481+$R481+$V481)</f>
        <v>1409050</v>
      </c>
      <c r="X481" s="25">
        <f t="shared" si="143"/>
        <v>0</v>
      </c>
      <c r="Y481" s="25">
        <f t="shared" si="144"/>
        <v>0</v>
      </c>
      <c r="Z481" s="25">
        <f t="shared" si="145"/>
        <v>0</v>
      </c>
      <c r="AA481" s="25">
        <f t="shared" si="146"/>
        <v>0</v>
      </c>
    </row>
    <row r="482" spans="1:27" ht="16" customHeight="1" outlineLevel="2" x14ac:dyDescent="0.35">
      <c r="A482" s="21" t="s">
        <v>337</v>
      </c>
      <c r="B482" s="21" t="s">
        <v>31</v>
      </c>
      <c r="C482" s="21">
        <v>2</v>
      </c>
      <c r="D482" s="21" t="s">
        <v>105</v>
      </c>
      <c r="E482" s="21" t="s">
        <v>33</v>
      </c>
      <c r="F482" s="22" t="s">
        <v>34</v>
      </c>
      <c r="G482" s="21">
        <v>1120</v>
      </c>
      <c r="H482" s="21">
        <v>709800000</v>
      </c>
      <c r="I482" s="21">
        <v>0</v>
      </c>
      <c r="J482" s="23" t="s">
        <v>106</v>
      </c>
      <c r="K482" s="24">
        <v>1550150</v>
      </c>
      <c r="L482" s="24">
        <v>1550150</v>
      </c>
      <c r="M482" s="24">
        <v>0</v>
      </c>
      <c r="N482" s="24">
        <f>$L482</f>
        <v>1550150</v>
      </c>
      <c r="O482" s="24">
        <v>0</v>
      </c>
      <c r="P482" s="24">
        <v>0</v>
      </c>
      <c r="Q482" s="24">
        <v>0</v>
      </c>
      <c r="R482" s="24">
        <v>0</v>
      </c>
      <c r="S482" s="24">
        <v>0</v>
      </c>
      <c r="T482" s="24">
        <v>1550150</v>
      </c>
      <c r="U482" s="24">
        <v>1550150</v>
      </c>
      <c r="V482" s="24">
        <v>0</v>
      </c>
      <c r="W482" s="24">
        <f>$N482-($O482+$P482+$Q482+$R482+$V482)</f>
        <v>1550150</v>
      </c>
      <c r="X482" s="25">
        <f t="shared" si="143"/>
        <v>0</v>
      </c>
      <c r="Y482" s="25">
        <f t="shared" si="144"/>
        <v>0</v>
      </c>
      <c r="Z482" s="25">
        <f t="shared" si="145"/>
        <v>0</v>
      </c>
      <c r="AA482" s="25">
        <f t="shared" si="146"/>
        <v>0</v>
      </c>
    </row>
    <row r="483" spans="1:27" ht="16" customHeight="1" outlineLevel="1" x14ac:dyDescent="0.35">
      <c r="A483" s="40"/>
      <c r="B483" s="40"/>
      <c r="C483" s="40"/>
      <c r="D483" s="40" t="s">
        <v>551</v>
      </c>
      <c r="E483" s="40"/>
      <c r="F483" s="41"/>
      <c r="G483" s="40"/>
      <c r="H483" s="40"/>
      <c r="I483" s="40"/>
      <c r="J483" s="42"/>
      <c r="K483" s="43">
        <f t="shared" ref="K483:W483" si="151">SUBTOTAL(9,K478:K482)</f>
        <v>115165155</v>
      </c>
      <c r="L483" s="43">
        <f t="shared" si="151"/>
        <v>115165155</v>
      </c>
      <c r="M483" s="43">
        <f t="shared" si="151"/>
        <v>0</v>
      </c>
      <c r="N483" s="43">
        <f t="shared" si="151"/>
        <v>115165155</v>
      </c>
      <c r="O483" s="43">
        <f t="shared" si="151"/>
        <v>0</v>
      </c>
      <c r="P483" s="43">
        <f t="shared" si="151"/>
        <v>449175</v>
      </c>
      <c r="Q483" s="43">
        <f t="shared" si="151"/>
        <v>0</v>
      </c>
      <c r="R483" s="43">
        <f t="shared" si="151"/>
        <v>11013488.5</v>
      </c>
      <c r="S483" s="43">
        <f t="shared" si="151"/>
        <v>11013488.5</v>
      </c>
      <c r="T483" s="43">
        <f t="shared" si="151"/>
        <v>101647106.5</v>
      </c>
      <c r="U483" s="43">
        <f t="shared" si="151"/>
        <v>103702491.5</v>
      </c>
      <c r="V483" s="43">
        <f t="shared" si="151"/>
        <v>0</v>
      </c>
      <c r="W483" s="43">
        <f t="shared" si="151"/>
        <v>103702491.5</v>
      </c>
      <c r="X483" s="44">
        <f t="shared" si="143"/>
        <v>9.5632125012118471E-2</v>
      </c>
      <c r="Y483" s="44">
        <f t="shared" si="144"/>
        <v>9.5632125012118471E-2</v>
      </c>
      <c r="Z483" s="44">
        <f t="shared" si="145"/>
        <v>3.9002682712492333E-3</v>
      </c>
      <c r="AA483" s="44">
        <f t="shared" si="146"/>
        <v>9.9532393283367701E-2</v>
      </c>
    </row>
    <row r="484" spans="1:27" ht="16" customHeight="1" outlineLevel="2" x14ac:dyDescent="0.35">
      <c r="A484" s="21" t="s">
        <v>189</v>
      </c>
      <c r="B484" s="21" t="s">
        <v>31</v>
      </c>
      <c r="C484" s="21">
        <v>5</v>
      </c>
      <c r="D484" s="21" t="s">
        <v>261</v>
      </c>
      <c r="E484" s="21" t="s">
        <v>33</v>
      </c>
      <c r="F484" s="22">
        <v>280</v>
      </c>
      <c r="G484" s="21">
        <v>2210</v>
      </c>
      <c r="H484" s="21">
        <v>709800000</v>
      </c>
      <c r="I484" s="21">
        <v>0</v>
      </c>
      <c r="J484" s="23" t="s">
        <v>262</v>
      </c>
      <c r="K484" s="24">
        <v>3468010</v>
      </c>
      <c r="L484" s="24">
        <v>3468010</v>
      </c>
      <c r="M484" s="24">
        <v>0</v>
      </c>
      <c r="N484" s="24">
        <f>$L484</f>
        <v>3468010</v>
      </c>
      <c r="O484" s="24">
        <v>0</v>
      </c>
      <c r="P484" s="24">
        <v>0</v>
      </c>
      <c r="Q484" s="24">
        <v>0</v>
      </c>
      <c r="R484" s="24">
        <v>0</v>
      </c>
      <c r="S484" s="24">
        <v>0</v>
      </c>
      <c r="T484" s="24">
        <v>3468010</v>
      </c>
      <c r="U484" s="24">
        <v>3468010</v>
      </c>
      <c r="V484" s="24">
        <v>0</v>
      </c>
      <c r="W484" s="24">
        <f>$N484-($O484+$P484+$Q484+$R484+$V484)</f>
        <v>3468010</v>
      </c>
      <c r="X484" s="25">
        <f t="shared" si="143"/>
        <v>0</v>
      </c>
      <c r="Y484" s="25">
        <f t="shared" si="144"/>
        <v>0</v>
      </c>
      <c r="Z484" s="25">
        <f t="shared" si="145"/>
        <v>0</v>
      </c>
      <c r="AA484" s="25">
        <f t="shared" si="146"/>
        <v>0</v>
      </c>
    </row>
    <row r="485" spans="1:27" ht="16" customHeight="1" outlineLevel="2" x14ac:dyDescent="0.35">
      <c r="A485" s="21" t="s">
        <v>335</v>
      </c>
      <c r="B485" s="21" t="s">
        <v>31</v>
      </c>
      <c r="C485" s="21">
        <v>5</v>
      </c>
      <c r="D485" s="21" t="s">
        <v>261</v>
      </c>
      <c r="E485" s="21" t="s">
        <v>33</v>
      </c>
      <c r="F485" s="22">
        <v>280</v>
      </c>
      <c r="G485" s="21">
        <v>2210</v>
      </c>
      <c r="H485" s="21">
        <v>709800000</v>
      </c>
      <c r="I485" s="21">
        <v>0</v>
      </c>
      <c r="J485" s="23" t="s">
        <v>262</v>
      </c>
      <c r="K485" s="24">
        <v>19701588</v>
      </c>
      <c r="L485" s="24">
        <v>19701588</v>
      </c>
      <c r="M485" s="24">
        <v>0</v>
      </c>
      <c r="N485" s="24">
        <f>$L485</f>
        <v>19701588</v>
      </c>
      <c r="O485" s="24">
        <v>0</v>
      </c>
      <c r="P485" s="24">
        <v>0</v>
      </c>
      <c r="Q485" s="24">
        <v>0</v>
      </c>
      <c r="R485" s="24">
        <v>18412785</v>
      </c>
      <c r="S485" s="24">
        <v>18412785</v>
      </c>
      <c r="T485" s="24">
        <v>1288803</v>
      </c>
      <c r="U485" s="24">
        <v>1288803</v>
      </c>
      <c r="V485" s="24">
        <v>0</v>
      </c>
      <c r="W485" s="24">
        <f>$N485-($O485+$P485+$Q485+$R485+$V485)</f>
        <v>1288803</v>
      </c>
      <c r="X485" s="25">
        <f t="shared" si="143"/>
        <v>0.93458380106212757</v>
      </c>
      <c r="Y485" s="25">
        <f t="shared" si="144"/>
        <v>0.93458380106212757</v>
      </c>
      <c r="Z485" s="25">
        <f t="shared" si="145"/>
        <v>0</v>
      </c>
      <c r="AA485" s="25">
        <f t="shared" si="146"/>
        <v>0.93458380106212757</v>
      </c>
    </row>
    <row r="486" spans="1:27" ht="16" customHeight="1" outlineLevel="2" x14ac:dyDescent="0.35">
      <c r="A486" s="21" t="s">
        <v>337</v>
      </c>
      <c r="B486" s="21" t="s">
        <v>31</v>
      </c>
      <c r="C486" s="21">
        <v>5</v>
      </c>
      <c r="D486" s="21" t="s">
        <v>261</v>
      </c>
      <c r="E486" s="21" t="s">
        <v>33</v>
      </c>
      <c r="F486" s="22">
        <v>280</v>
      </c>
      <c r="G486" s="21">
        <v>2210</v>
      </c>
      <c r="H486" s="21">
        <v>709800000</v>
      </c>
      <c r="I486" s="21">
        <v>0</v>
      </c>
      <c r="J486" s="23" t="s">
        <v>262</v>
      </c>
      <c r="K486" s="24">
        <v>314808</v>
      </c>
      <c r="L486" s="24">
        <v>0</v>
      </c>
      <c r="M486" s="24">
        <v>0</v>
      </c>
      <c r="N486" s="24">
        <f>$L486</f>
        <v>0</v>
      </c>
      <c r="O486" s="24">
        <v>0</v>
      </c>
      <c r="P486" s="24">
        <v>0</v>
      </c>
      <c r="Q486" s="24">
        <v>0</v>
      </c>
      <c r="R486" s="24">
        <v>0</v>
      </c>
      <c r="S486" s="24">
        <v>0</v>
      </c>
      <c r="T486" s="24">
        <v>0</v>
      </c>
      <c r="U486" s="24">
        <v>0</v>
      </c>
      <c r="V486" s="24">
        <v>0</v>
      </c>
      <c r="W486" s="24">
        <f>$N486-($O486+$P486+$Q486+$R486+$V486)</f>
        <v>0</v>
      </c>
      <c r="X486" s="25">
        <f t="shared" si="143"/>
        <v>0</v>
      </c>
      <c r="Y486" s="25">
        <f t="shared" si="144"/>
        <v>0</v>
      </c>
      <c r="Z486" s="25">
        <f t="shared" si="145"/>
        <v>0</v>
      </c>
      <c r="AA486" s="25">
        <f t="shared" si="146"/>
        <v>0</v>
      </c>
    </row>
    <row r="487" spans="1:27" ht="16" customHeight="1" outlineLevel="1" x14ac:dyDescent="0.35">
      <c r="A487" s="40"/>
      <c r="B487" s="40"/>
      <c r="C487" s="40"/>
      <c r="D487" s="40" t="s">
        <v>552</v>
      </c>
      <c r="E487" s="40"/>
      <c r="F487" s="41"/>
      <c r="G487" s="40"/>
      <c r="H487" s="40"/>
      <c r="I487" s="40"/>
      <c r="J487" s="42"/>
      <c r="K487" s="43">
        <f t="shared" ref="K487:W487" si="152">SUBTOTAL(9,K484:K486)</f>
        <v>23484406</v>
      </c>
      <c r="L487" s="43">
        <f t="shared" si="152"/>
        <v>23169598</v>
      </c>
      <c r="M487" s="43">
        <f t="shared" si="152"/>
        <v>0</v>
      </c>
      <c r="N487" s="43">
        <f t="shared" si="152"/>
        <v>23169598</v>
      </c>
      <c r="O487" s="43">
        <f t="shared" si="152"/>
        <v>0</v>
      </c>
      <c r="P487" s="43">
        <f t="shared" si="152"/>
        <v>0</v>
      </c>
      <c r="Q487" s="43">
        <f t="shared" si="152"/>
        <v>0</v>
      </c>
      <c r="R487" s="43">
        <f t="shared" si="152"/>
        <v>18412785</v>
      </c>
      <c r="S487" s="43">
        <f t="shared" si="152"/>
        <v>18412785</v>
      </c>
      <c r="T487" s="43">
        <f t="shared" si="152"/>
        <v>4756813</v>
      </c>
      <c r="U487" s="43">
        <f t="shared" si="152"/>
        <v>4756813</v>
      </c>
      <c r="V487" s="43">
        <f t="shared" si="152"/>
        <v>0</v>
      </c>
      <c r="W487" s="43">
        <f t="shared" si="152"/>
        <v>4756813</v>
      </c>
      <c r="X487" s="44">
        <f t="shared" si="143"/>
        <v>0.79469592005869072</v>
      </c>
      <c r="Y487" s="44">
        <f t="shared" si="144"/>
        <v>0.79469592005869072</v>
      </c>
      <c r="Z487" s="44">
        <f t="shared" si="145"/>
        <v>0</v>
      </c>
      <c r="AA487" s="44">
        <f t="shared" si="146"/>
        <v>0.79469592005869072</v>
      </c>
    </row>
    <row r="488" spans="1:27" ht="16" customHeight="1" outlineLevel="2" x14ac:dyDescent="0.35">
      <c r="A488" s="21" t="s">
        <v>189</v>
      </c>
      <c r="B488" s="21" t="s">
        <v>31</v>
      </c>
      <c r="C488" s="21">
        <v>5</v>
      </c>
      <c r="D488" s="21" t="s">
        <v>263</v>
      </c>
      <c r="E488" s="21" t="s">
        <v>33</v>
      </c>
      <c r="F488" s="22">
        <v>280</v>
      </c>
      <c r="G488" s="21">
        <v>2210</v>
      </c>
      <c r="H488" s="21">
        <v>709800000</v>
      </c>
      <c r="I488" s="21">
        <v>0</v>
      </c>
      <c r="J488" s="23" t="s">
        <v>264</v>
      </c>
      <c r="K488" s="24">
        <v>300000000</v>
      </c>
      <c r="L488" s="24">
        <v>398515095</v>
      </c>
      <c r="M488" s="24">
        <v>0</v>
      </c>
      <c r="N488" s="24">
        <f>$L488</f>
        <v>398515095</v>
      </c>
      <c r="O488" s="24">
        <v>0</v>
      </c>
      <c r="P488" s="24">
        <v>0</v>
      </c>
      <c r="Q488" s="24">
        <v>0</v>
      </c>
      <c r="R488" s="24">
        <v>98515095</v>
      </c>
      <c r="S488" s="24">
        <v>98515095</v>
      </c>
      <c r="T488" s="24">
        <v>0</v>
      </c>
      <c r="U488" s="24">
        <v>300000000</v>
      </c>
      <c r="V488" s="24">
        <v>0</v>
      </c>
      <c r="W488" s="24">
        <f>$N488-($O488+$P488+$Q488+$R488+$V488)</f>
        <v>300000000</v>
      </c>
      <c r="X488" s="25">
        <f t="shared" si="143"/>
        <v>0.24720542894366399</v>
      </c>
      <c r="Y488" s="25">
        <f t="shared" si="144"/>
        <v>0.24720542894366399</v>
      </c>
      <c r="Z488" s="25">
        <f t="shared" si="145"/>
        <v>0</v>
      </c>
      <c r="AA488" s="25">
        <f t="shared" si="146"/>
        <v>0.24720542894366399</v>
      </c>
    </row>
    <row r="489" spans="1:27" ht="16" customHeight="1" outlineLevel="2" x14ac:dyDescent="0.35">
      <c r="A489" s="21" t="s">
        <v>337</v>
      </c>
      <c r="B489" s="21" t="s">
        <v>31</v>
      </c>
      <c r="C489" s="21">
        <v>5</v>
      </c>
      <c r="D489" s="21" t="s">
        <v>263</v>
      </c>
      <c r="E489" s="21" t="s">
        <v>33</v>
      </c>
      <c r="F489" s="22">
        <v>280</v>
      </c>
      <c r="G489" s="21">
        <v>2210</v>
      </c>
      <c r="H489" s="21">
        <v>709800000</v>
      </c>
      <c r="I489" s="21">
        <v>0</v>
      </c>
      <c r="J489" s="23" t="s">
        <v>264</v>
      </c>
      <c r="K489" s="24">
        <v>53000</v>
      </c>
      <c r="L489" s="24">
        <v>53000</v>
      </c>
      <c r="M489" s="24">
        <v>0</v>
      </c>
      <c r="N489" s="24">
        <f>$L489</f>
        <v>53000</v>
      </c>
      <c r="O489" s="24">
        <v>0</v>
      </c>
      <c r="P489" s="24">
        <v>0</v>
      </c>
      <c r="Q489" s="24">
        <v>0</v>
      </c>
      <c r="R489" s="24">
        <v>0</v>
      </c>
      <c r="S489" s="24">
        <v>0</v>
      </c>
      <c r="T489" s="24">
        <v>52939</v>
      </c>
      <c r="U489" s="24">
        <v>53000</v>
      </c>
      <c r="V489" s="24">
        <v>0</v>
      </c>
      <c r="W489" s="24">
        <f>$N489-($O489+$P489+$Q489+$R489+$V489)</f>
        <v>53000</v>
      </c>
      <c r="X489" s="25">
        <f t="shared" si="143"/>
        <v>0</v>
      </c>
      <c r="Y489" s="25">
        <f t="shared" si="144"/>
        <v>0</v>
      </c>
      <c r="Z489" s="25">
        <f t="shared" si="145"/>
        <v>0</v>
      </c>
      <c r="AA489" s="25">
        <f t="shared" si="146"/>
        <v>0</v>
      </c>
    </row>
    <row r="490" spans="1:27" ht="16" customHeight="1" outlineLevel="1" x14ac:dyDescent="0.35">
      <c r="A490" s="40"/>
      <c r="B490" s="40"/>
      <c r="C490" s="40"/>
      <c r="D490" s="40" t="s">
        <v>553</v>
      </c>
      <c r="E490" s="40"/>
      <c r="F490" s="41"/>
      <c r="G490" s="40"/>
      <c r="H490" s="40"/>
      <c r="I490" s="40"/>
      <c r="J490" s="42"/>
      <c r="K490" s="43">
        <f t="shared" ref="K490:W490" si="153">SUBTOTAL(9,K488:K489)</f>
        <v>300053000</v>
      </c>
      <c r="L490" s="43">
        <f t="shared" si="153"/>
        <v>398568095</v>
      </c>
      <c r="M490" s="43">
        <f t="shared" si="153"/>
        <v>0</v>
      </c>
      <c r="N490" s="43">
        <f t="shared" si="153"/>
        <v>398568095</v>
      </c>
      <c r="O490" s="43">
        <f t="shared" si="153"/>
        <v>0</v>
      </c>
      <c r="P490" s="43">
        <f t="shared" si="153"/>
        <v>0</v>
      </c>
      <c r="Q490" s="43">
        <f t="shared" si="153"/>
        <v>0</v>
      </c>
      <c r="R490" s="43">
        <f t="shared" si="153"/>
        <v>98515095</v>
      </c>
      <c r="S490" s="43">
        <f t="shared" si="153"/>
        <v>98515095</v>
      </c>
      <c r="T490" s="43">
        <f t="shared" si="153"/>
        <v>52939</v>
      </c>
      <c r="U490" s="43">
        <f t="shared" si="153"/>
        <v>300053000</v>
      </c>
      <c r="V490" s="43">
        <f t="shared" si="153"/>
        <v>0</v>
      </c>
      <c r="W490" s="43">
        <f t="shared" si="153"/>
        <v>300053000</v>
      </c>
      <c r="X490" s="44">
        <f t="shared" si="143"/>
        <v>0.24717255654896311</v>
      </c>
      <c r="Y490" s="44">
        <f t="shared" si="144"/>
        <v>0.24717255654896311</v>
      </c>
      <c r="Z490" s="44">
        <f t="shared" si="145"/>
        <v>0</v>
      </c>
      <c r="AA490" s="44">
        <f t="shared" si="146"/>
        <v>0.24717255654896311</v>
      </c>
    </row>
    <row r="491" spans="1:27" ht="16" customHeight="1" outlineLevel="2" x14ac:dyDescent="0.35">
      <c r="A491" s="21" t="s">
        <v>30</v>
      </c>
      <c r="B491" s="21" t="s">
        <v>31</v>
      </c>
      <c r="C491" s="21">
        <v>5</v>
      </c>
      <c r="D491" s="21" t="s">
        <v>107</v>
      </c>
      <c r="E491" s="21" t="s">
        <v>33</v>
      </c>
      <c r="F491" s="22">
        <v>280</v>
      </c>
      <c r="G491" s="21">
        <v>2210</v>
      </c>
      <c r="H491" s="21">
        <v>709800000</v>
      </c>
      <c r="I491" s="21">
        <v>0</v>
      </c>
      <c r="J491" s="23" t="s">
        <v>108</v>
      </c>
      <c r="K491" s="24">
        <v>9736451</v>
      </c>
      <c r="L491" s="24">
        <v>6426182</v>
      </c>
      <c r="M491" s="24">
        <v>0</v>
      </c>
      <c r="N491" s="24">
        <f>$L491</f>
        <v>6426182</v>
      </c>
      <c r="O491" s="24">
        <v>0</v>
      </c>
      <c r="P491" s="24">
        <v>271200</v>
      </c>
      <c r="Q491" s="24">
        <v>1028684.2</v>
      </c>
      <c r="R491" s="24">
        <v>0</v>
      </c>
      <c r="S491" s="24">
        <v>0</v>
      </c>
      <c r="T491" s="24">
        <v>5126297.8</v>
      </c>
      <c r="U491" s="24">
        <v>5126297.8</v>
      </c>
      <c r="V491" s="24">
        <v>0</v>
      </c>
      <c r="W491" s="24">
        <f>$N491-($O491+$P491+$Q491+$R491+$V491)</f>
        <v>5126297.8</v>
      </c>
      <c r="X491" s="25">
        <f t="shared" si="143"/>
        <v>0</v>
      </c>
      <c r="Y491" s="25">
        <f t="shared" si="144"/>
        <v>0</v>
      </c>
      <c r="Z491" s="25">
        <f t="shared" si="145"/>
        <v>0.20227939389204974</v>
      </c>
      <c r="AA491" s="25">
        <f t="shared" si="146"/>
        <v>0.20227939389204974</v>
      </c>
    </row>
    <row r="492" spans="1:27" ht="16" customHeight="1" outlineLevel="2" x14ac:dyDescent="0.35">
      <c r="A492" s="21" t="s">
        <v>189</v>
      </c>
      <c r="B492" s="21" t="s">
        <v>31</v>
      </c>
      <c r="C492" s="21">
        <v>5</v>
      </c>
      <c r="D492" s="21" t="s">
        <v>107</v>
      </c>
      <c r="E492" s="21" t="s">
        <v>33</v>
      </c>
      <c r="F492" s="22">
        <v>280</v>
      </c>
      <c r="G492" s="21">
        <v>2210</v>
      </c>
      <c r="H492" s="21">
        <v>709800000</v>
      </c>
      <c r="I492" s="21">
        <v>0</v>
      </c>
      <c r="J492" s="23" t="s">
        <v>108</v>
      </c>
      <c r="K492" s="24">
        <v>0</v>
      </c>
      <c r="L492" s="24">
        <v>573000</v>
      </c>
      <c r="M492" s="24">
        <v>0</v>
      </c>
      <c r="N492" s="24">
        <f>$L492</f>
        <v>573000</v>
      </c>
      <c r="O492" s="24">
        <v>0</v>
      </c>
      <c r="P492" s="24">
        <v>0</v>
      </c>
      <c r="Q492" s="24">
        <v>0</v>
      </c>
      <c r="R492" s="24">
        <v>0</v>
      </c>
      <c r="S492" s="24">
        <v>0</v>
      </c>
      <c r="T492" s="24">
        <v>573000</v>
      </c>
      <c r="U492" s="24">
        <v>573000</v>
      </c>
      <c r="V492" s="24">
        <v>0</v>
      </c>
      <c r="W492" s="24">
        <f>$N492-($O492+$P492+$Q492+$R492+$V492)</f>
        <v>573000</v>
      </c>
      <c r="X492" s="25">
        <f t="shared" si="143"/>
        <v>0</v>
      </c>
      <c r="Y492" s="25">
        <f t="shared" si="144"/>
        <v>0</v>
      </c>
      <c r="Z492" s="25">
        <f t="shared" si="145"/>
        <v>0</v>
      </c>
      <c r="AA492" s="25">
        <f t="shared" si="146"/>
        <v>0</v>
      </c>
    </row>
    <row r="493" spans="1:27" ht="16" customHeight="1" outlineLevel="2" x14ac:dyDescent="0.35">
      <c r="A493" s="21" t="s">
        <v>323</v>
      </c>
      <c r="B493" s="21" t="s">
        <v>31</v>
      </c>
      <c r="C493" s="21">
        <v>5</v>
      </c>
      <c r="D493" s="21" t="s">
        <v>107</v>
      </c>
      <c r="E493" s="21" t="s">
        <v>33</v>
      </c>
      <c r="F493" s="22">
        <v>280</v>
      </c>
      <c r="G493" s="21">
        <v>2210</v>
      </c>
      <c r="H493" s="21">
        <v>709800000</v>
      </c>
      <c r="I493" s="21">
        <v>0</v>
      </c>
      <c r="J493" s="23" t="s">
        <v>108</v>
      </c>
      <c r="K493" s="24">
        <v>731200</v>
      </c>
      <c r="L493" s="24">
        <v>731200</v>
      </c>
      <c r="M493" s="24">
        <v>0</v>
      </c>
      <c r="N493" s="24">
        <f>$L493</f>
        <v>731200</v>
      </c>
      <c r="O493" s="24">
        <v>0</v>
      </c>
      <c r="P493" s="24">
        <v>0</v>
      </c>
      <c r="Q493" s="24">
        <v>614832.4</v>
      </c>
      <c r="R493" s="24">
        <v>0</v>
      </c>
      <c r="S493" s="24">
        <v>0</v>
      </c>
      <c r="T493" s="24">
        <v>0</v>
      </c>
      <c r="U493" s="24">
        <v>116367.6</v>
      </c>
      <c r="V493" s="24">
        <v>0</v>
      </c>
      <c r="W493" s="24">
        <f>$N493-($O493+$P493+$Q493+$R493+$V493)</f>
        <v>116367.59999999998</v>
      </c>
      <c r="X493" s="25">
        <f t="shared" si="143"/>
        <v>0</v>
      </c>
      <c r="Y493" s="25">
        <f t="shared" si="144"/>
        <v>0</v>
      </c>
      <c r="Z493" s="25">
        <f t="shared" si="145"/>
        <v>0.84085393873085346</v>
      </c>
      <c r="AA493" s="25">
        <f t="shared" si="146"/>
        <v>0.84085393873085346</v>
      </c>
    </row>
    <row r="494" spans="1:27" ht="16" customHeight="1" outlineLevel="2" x14ac:dyDescent="0.35">
      <c r="A494" s="21" t="s">
        <v>337</v>
      </c>
      <c r="B494" s="21" t="s">
        <v>31</v>
      </c>
      <c r="C494" s="21">
        <v>5</v>
      </c>
      <c r="D494" s="21" t="s">
        <v>107</v>
      </c>
      <c r="E494" s="21" t="s">
        <v>33</v>
      </c>
      <c r="F494" s="22">
        <v>280</v>
      </c>
      <c r="G494" s="21">
        <v>2210</v>
      </c>
      <c r="H494" s="21">
        <v>709800000</v>
      </c>
      <c r="I494" s="21">
        <v>0</v>
      </c>
      <c r="J494" s="23" t="s">
        <v>108</v>
      </c>
      <c r="K494" s="24">
        <v>9719512</v>
      </c>
      <c r="L494" s="24">
        <v>9719512</v>
      </c>
      <c r="M494" s="24">
        <v>0</v>
      </c>
      <c r="N494" s="24">
        <f>$L494</f>
        <v>9719512</v>
      </c>
      <c r="O494" s="24">
        <v>0</v>
      </c>
      <c r="P494" s="24">
        <v>2458880</v>
      </c>
      <c r="Q494" s="24">
        <v>0</v>
      </c>
      <c r="R494" s="24">
        <v>6297329.7300000004</v>
      </c>
      <c r="S494" s="24">
        <v>6297329.7300000004</v>
      </c>
      <c r="T494" s="24">
        <v>963302.27</v>
      </c>
      <c r="U494" s="24">
        <v>963302.27</v>
      </c>
      <c r="V494" s="24">
        <v>0</v>
      </c>
      <c r="W494" s="24">
        <f>$N494-($O494+$P494+$Q494+$R494+$V494)</f>
        <v>963302.26999999955</v>
      </c>
      <c r="X494" s="25">
        <f t="shared" si="143"/>
        <v>0.64790595762420999</v>
      </c>
      <c r="Y494" s="25">
        <f t="shared" si="144"/>
        <v>0.64790595762420999</v>
      </c>
      <c r="Z494" s="25">
        <f t="shared" si="145"/>
        <v>0.25298389466467042</v>
      </c>
      <c r="AA494" s="25">
        <f t="shared" si="146"/>
        <v>0.90088985228888041</v>
      </c>
    </row>
    <row r="495" spans="1:27" ht="16" customHeight="1" outlineLevel="1" x14ac:dyDescent="0.35">
      <c r="A495" s="40"/>
      <c r="B495" s="40"/>
      <c r="C495" s="40"/>
      <c r="D495" s="40" t="s">
        <v>554</v>
      </c>
      <c r="E495" s="40"/>
      <c r="F495" s="41"/>
      <c r="G495" s="40"/>
      <c r="H495" s="40"/>
      <c r="I495" s="40"/>
      <c r="J495" s="42"/>
      <c r="K495" s="43">
        <f t="shared" ref="K495:W495" si="154">SUBTOTAL(9,K491:K494)</f>
        <v>20187163</v>
      </c>
      <c r="L495" s="43">
        <f t="shared" si="154"/>
        <v>17449894</v>
      </c>
      <c r="M495" s="43">
        <f t="shared" si="154"/>
        <v>0</v>
      </c>
      <c r="N495" s="43">
        <f t="shared" si="154"/>
        <v>17449894</v>
      </c>
      <c r="O495" s="43">
        <f t="shared" si="154"/>
        <v>0</v>
      </c>
      <c r="P495" s="43">
        <f t="shared" si="154"/>
        <v>2730080</v>
      </c>
      <c r="Q495" s="43">
        <f t="shared" si="154"/>
        <v>1643516.6</v>
      </c>
      <c r="R495" s="43">
        <f t="shared" si="154"/>
        <v>6297329.7300000004</v>
      </c>
      <c r="S495" s="43">
        <f t="shared" si="154"/>
        <v>6297329.7300000004</v>
      </c>
      <c r="T495" s="43">
        <f t="shared" si="154"/>
        <v>6662600.0700000003</v>
      </c>
      <c r="U495" s="43">
        <f t="shared" si="154"/>
        <v>6778967.6699999999</v>
      </c>
      <c r="V495" s="43">
        <f t="shared" si="154"/>
        <v>0</v>
      </c>
      <c r="W495" s="43">
        <f t="shared" si="154"/>
        <v>6778967.669999999</v>
      </c>
      <c r="X495" s="44">
        <f t="shared" si="143"/>
        <v>0.36088068672508844</v>
      </c>
      <c r="Y495" s="44">
        <f t="shared" si="144"/>
        <v>0.36088068672508844</v>
      </c>
      <c r="Z495" s="44">
        <f t="shared" si="145"/>
        <v>0.2506374308061699</v>
      </c>
      <c r="AA495" s="44">
        <f t="shared" si="146"/>
        <v>0.61151811753125829</v>
      </c>
    </row>
    <row r="496" spans="1:27" ht="16" customHeight="1" outlineLevel="2" x14ac:dyDescent="0.35">
      <c r="A496" s="21" t="s">
        <v>30</v>
      </c>
      <c r="B496" s="21" t="s">
        <v>31</v>
      </c>
      <c r="C496" s="21">
        <v>5</v>
      </c>
      <c r="D496" s="21" t="s">
        <v>109</v>
      </c>
      <c r="E496" s="21" t="s">
        <v>33</v>
      </c>
      <c r="F496" s="22">
        <v>280</v>
      </c>
      <c r="G496" s="21">
        <v>2210</v>
      </c>
      <c r="H496" s="21">
        <v>709800000</v>
      </c>
      <c r="I496" s="21">
        <v>0</v>
      </c>
      <c r="J496" s="23" t="s">
        <v>110</v>
      </c>
      <c r="K496" s="24">
        <v>17434277</v>
      </c>
      <c r="L496" s="24">
        <v>16076351.199999999</v>
      </c>
      <c r="M496" s="24">
        <v>0</v>
      </c>
      <c r="N496" s="24">
        <f t="shared" ref="N496:N501" si="155">$L496</f>
        <v>16076351.199999999</v>
      </c>
      <c r="O496" s="24">
        <v>2432200</v>
      </c>
      <c r="P496" s="24">
        <v>6921250</v>
      </c>
      <c r="Q496" s="24">
        <v>0</v>
      </c>
      <c r="R496" s="24">
        <v>0</v>
      </c>
      <c r="S496" s="24">
        <v>0</v>
      </c>
      <c r="T496" s="24">
        <v>6722901.2000000002</v>
      </c>
      <c r="U496" s="24">
        <v>6722901.2000000002</v>
      </c>
      <c r="V496" s="24">
        <v>0</v>
      </c>
      <c r="W496" s="24">
        <f t="shared" ref="W496:W501" si="156">$N496-($O496+$P496+$Q496+$R496+$V496)</f>
        <v>6722901.1999999993</v>
      </c>
      <c r="X496" s="25">
        <f t="shared" si="143"/>
        <v>0</v>
      </c>
      <c r="Y496" s="25">
        <f t="shared" si="144"/>
        <v>0</v>
      </c>
      <c r="Z496" s="25">
        <f t="shared" si="145"/>
        <v>0.58181423655387676</v>
      </c>
      <c r="AA496" s="25">
        <f t="shared" si="146"/>
        <v>0.58181423655387676</v>
      </c>
    </row>
    <row r="497" spans="1:27" ht="16" customHeight="1" outlineLevel="2" x14ac:dyDescent="0.35">
      <c r="A497" s="21" t="s">
        <v>189</v>
      </c>
      <c r="B497" s="21" t="s">
        <v>31</v>
      </c>
      <c r="C497" s="21">
        <v>5</v>
      </c>
      <c r="D497" s="21" t="s">
        <v>109</v>
      </c>
      <c r="E497" s="21" t="s">
        <v>33</v>
      </c>
      <c r="F497" s="22">
        <v>280</v>
      </c>
      <c r="G497" s="21">
        <v>2210</v>
      </c>
      <c r="H497" s="21">
        <v>709800000</v>
      </c>
      <c r="I497" s="21">
        <v>0</v>
      </c>
      <c r="J497" s="23" t="s">
        <v>110</v>
      </c>
      <c r="K497" s="24">
        <v>280256442</v>
      </c>
      <c r="L497" s="24">
        <v>280756442</v>
      </c>
      <c r="M497" s="24">
        <v>0</v>
      </c>
      <c r="N497" s="24">
        <f t="shared" si="155"/>
        <v>280756442</v>
      </c>
      <c r="O497" s="24">
        <v>5701755</v>
      </c>
      <c r="P497" s="24">
        <v>1879886.26</v>
      </c>
      <c r="Q497" s="24">
        <v>0</v>
      </c>
      <c r="R497" s="24">
        <v>233072.44</v>
      </c>
      <c r="S497" s="24">
        <v>233072.44</v>
      </c>
      <c r="T497" s="24">
        <v>272941728.30000001</v>
      </c>
      <c r="U497" s="24">
        <v>272941728.30000001</v>
      </c>
      <c r="V497" s="24">
        <v>0</v>
      </c>
      <c r="W497" s="24">
        <f t="shared" si="156"/>
        <v>272941728.30000001</v>
      </c>
      <c r="X497" s="25">
        <f t="shared" si="143"/>
        <v>8.3015883211684245E-4</v>
      </c>
      <c r="Y497" s="25">
        <f t="shared" si="144"/>
        <v>8.3015883211684245E-4</v>
      </c>
      <c r="Z497" s="25">
        <f t="shared" si="145"/>
        <v>2.7004335879138971E-2</v>
      </c>
      <c r="AA497" s="25">
        <f t="shared" si="146"/>
        <v>2.7834494711255812E-2</v>
      </c>
    </row>
    <row r="498" spans="1:27" ht="16" customHeight="1" outlineLevel="2" x14ac:dyDescent="0.35">
      <c r="A498" s="21" t="s">
        <v>273</v>
      </c>
      <c r="B498" s="21" t="s">
        <v>279</v>
      </c>
      <c r="C498" s="21">
        <v>5</v>
      </c>
      <c r="D498" s="21" t="s">
        <v>109</v>
      </c>
      <c r="E498" s="21" t="s">
        <v>33</v>
      </c>
      <c r="F498" s="22">
        <v>280</v>
      </c>
      <c r="G498" s="21">
        <v>2210</v>
      </c>
      <c r="H498" s="21">
        <v>709800000</v>
      </c>
      <c r="I498" s="21">
        <v>0</v>
      </c>
      <c r="J498" s="23" t="s">
        <v>110</v>
      </c>
      <c r="K498" s="24">
        <v>9911000</v>
      </c>
      <c r="L498" s="24">
        <v>9911000</v>
      </c>
      <c r="M498" s="24">
        <v>0</v>
      </c>
      <c r="N498" s="24">
        <f t="shared" si="155"/>
        <v>9911000</v>
      </c>
      <c r="O498" s="24">
        <v>0</v>
      </c>
      <c r="P498" s="24">
        <v>0</v>
      </c>
      <c r="Q498" s="24">
        <v>0</v>
      </c>
      <c r="R498" s="24">
        <v>0</v>
      </c>
      <c r="S498" s="24">
        <v>0</v>
      </c>
      <c r="T498" s="24">
        <v>9911000</v>
      </c>
      <c r="U498" s="24">
        <v>9911000</v>
      </c>
      <c r="V498" s="24">
        <v>0</v>
      </c>
      <c r="W498" s="24">
        <f t="shared" si="156"/>
        <v>9911000</v>
      </c>
      <c r="X498" s="25">
        <f t="shared" si="143"/>
        <v>0</v>
      </c>
      <c r="Y498" s="25">
        <f t="shared" si="144"/>
        <v>0</v>
      </c>
      <c r="Z498" s="25">
        <f t="shared" si="145"/>
        <v>0</v>
      </c>
      <c r="AA498" s="25">
        <f t="shared" si="146"/>
        <v>0</v>
      </c>
    </row>
    <row r="499" spans="1:27" ht="16" customHeight="1" outlineLevel="2" x14ac:dyDescent="0.35">
      <c r="A499" s="21" t="s">
        <v>273</v>
      </c>
      <c r="B499" s="21" t="s">
        <v>317</v>
      </c>
      <c r="C499" s="21">
        <v>5</v>
      </c>
      <c r="D499" s="21" t="s">
        <v>109</v>
      </c>
      <c r="E499" s="21" t="s">
        <v>33</v>
      </c>
      <c r="F499" s="22">
        <v>280</v>
      </c>
      <c r="G499" s="21">
        <v>2210</v>
      </c>
      <c r="H499" s="21">
        <v>709800000</v>
      </c>
      <c r="I499" s="21">
        <v>0</v>
      </c>
      <c r="J499" s="23" t="s">
        <v>110</v>
      </c>
      <c r="K499" s="24">
        <v>151960</v>
      </c>
      <c r="L499" s="24">
        <v>151960</v>
      </c>
      <c r="M499" s="24">
        <v>0</v>
      </c>
      <c r="N499" s="24">
        <f t="shared" si="155"/>
        <v>151960</v>
      </c>
      <c r="O499" s="24">
        <v>0</v>
      </c>
      <c r="P499" s="24">
        <v>0</v>
      </c>
      <c r="Q499" s="24">
        <v>0</v>
      </c>
      <c r="R499" s="24">
        <v>0</v>
      </c>
      <c r="S499" s="24">
        <v>0</v>
      </c>
      <c r="T499" s="24">
        <v>151960</v>
      </c>
      <c r="U499" s="24">
        <v>151960</v>
      </c>
      <c r="V499" s="24">
        <v>0</v>
      </c>
      <c r="W499" s="24">
        <f t="shared" si="156"/>
        <v>151960</v>
      </c>
      <c r="X499" s="25">
        <f t="shared" si="143"/>
        <v>0</v>
      </c>
      <c r="Y499" s="25">
        <f t="shared" si="144"/>
        <v>0</v>
      </c>
      <c r="Z499" s="25">
        <f t="shared" si="145"/>
        <v>0</v>
      </c>
      <c r="AA499" s="25">
        <f t="shared" si="146"/>
        <v>0</v>
      </c>
    </row>
    <row r="500" spans="1:27" ht="16" customHeight="1" outlineLevel="2" x14ac:dyDescent="0.35">
      <c r="A500" s="21" t="s">
        <v>335</v>
      </c>
      <c r="B500" s="21" t="s">
        <v>31</v>
      </c>
      <c r="C500" s="21">
        <v>5</v>
      </c>
      <c r="D500" s="21" t="s">
        <v>109</v>
      </c>
      <c r="E500" s="21" t="s">
        <v>33</v>
      </c>
      <c r="F500" s="22">
        <v>280</v>
      </c>
      <c r="G500" s="21">
        <v>2210</v>
      </c>
      <c r="H500" s="21">
        <v>709800000</v>
      </c>
      <c r="I500" s="21">
        <v>0</v>
      </c>
      <c r="J500" s="23" t="s">
        <v>110</v>
      </c>
      <c r="K500" s="24">
        <v>8509410</v>
      </c>
      <c r="L500" s="24">
        <v>8509410</v>
      </c>
      <c r="M500" s="24">
        <v>0</v>
      </c>
      <c r="N500" s="24">
        <f t="shared" si="155"/>
        <v>8509410</v>
      </c>
      <c r="O500" s="24">
        <v>0</v>
      </c>
      <c r="P500" s="24">
        <v>0</v>
      </c>
      <c r="Q500" s="24">
        <v>0</v>
      </c>
      <c r="R500" s="24">
        <v>0</v>
      </c>
      <c r="S500" s="24">
        <v>0</v>
      </c>
      <c r="T500" s="24">
        <v>8509410</v>
      </c>
      <c r="U500" s="24">
        <v>8509410</v>
      </c>
      <c r="V500" s="24">
        <v>0</v>
      </c>
      <c r="W500" s="24">
        <f t="shared" si="156"/>
        <v>8509410</v>
      </c>
      <c r="X500" s="25">
        <f t="shared" si="143"/>
        <v>0</v>
      </c>
      <c r="Y500" s="25">
        <f t="shared" si="144"/>
        <v>0</v>
      </c>
      <c r="Z500" s="25">
        <f t="shared" si="145"/>
        <v>0</v>
      </c>
      <c r="AA500" s="25">
        <f t="shared" si="146"/>
        <v>0</v>
      </c>
    </row>
    <row r="501" spans="1:27" ht="16" customHeight="1" outlineLevel="2" x14ac:dyDescent="0.35">
      <c r="A501" s="21" t="s">
        <v>337</v>
      </c>
      <c r="B501" s="21" t="s">
        <v>31</v>
      </c>
      <c r="C501" s="21">
        <v>5</v>
      </c>
      <c r="D501" s="21" t="s">
        <v>109</v>
      </c>
      <c r="E501" s="21" t="s">
        <v>33</v>
      </c>
      <c r="F501" s="22">
        <v>280</v>
      </c>
      <c r="G501" s="21">
        <v>2210</v>
      </c>
      <c r="H501" s="21">
        <v>709800000</v>
      </c>
      <c r="I501" s="21">
        <v>0</v>
      </c>
      <c r="J501" s="23" t="s">
        <v>110</v>
      </c>
      <c r="K501" s="24">
        <v>39940428</v>
      </c>
      <c r="L501" s="24">
        <v>39003947.25</v>
      </c>
      <c r="M501" s="24">
        <v>0</v>
      </c>
      <c r="N501" s="24">
        <f t="shared" si="155"/>
        <v>39003947.25</v>
      </c>
      <c r="O501" s="24">
        <v>8352625</v>
      </c>
      <c r="P501" s="24">
        <v>0</v>
      </c>
      <c r="Q501" s="24">
        <v>0</v>
      </c>
      <c r="R501" s="24">
        <v>9778943.4700000007</v>
      </c>
      <c r="S501" s="24">
        <v>9778943.4700000007</v>
      </c>
      <c r="T501" s="24">
        <v>20872378.780000001</v>
      </c>
      <c r="U501" s="24">
        <v>20872378.780000001</v>
      </c>
      <c r="V501" s="24">
        <v>0</v>
      </c>
      <c r="W501" s="24">
        <f t="shared" si="156"/>
        <v>20872378.780000001</v>
      </c>
      <c r="X501" s="25">
        <f t="shared" si="143"/>
        <v>0.25071676482692407</v>
      </c>
      <c r="Y501" s="25">
        <f t="shared" si="144"/>
        <v>0.25071676482692407</v>
      </c>
      <c r="Z501" s="25">
        <f t="shared" si="145"/>
        <v>0.2141481975263414</v>
      </c>
      <c r="AA501" s="25">
        <f t="shared" si="146"/>
        <v>0.46486496235326547</v>
      </c>
    </row>
    <row r="502" spans="1:27" ht="16" customHeight="1" outlineLevel="1" x14ac:dyDescent="0.35">
      <c r="A502" s="40"/>
      <c r="B502" s="40"/>
      <c r="C502" s="40"/>
      <c r="D502" s="40" t="s">
        <v>555</v>
      </c>
      <c r="E502" s="40"/>
      <c r="F502" s="41"/>
      <c r="G502" s="40"/>
      <c r="H502" s="40"/>
      <c r="I502" s="40"/>
      <c r="J502" s="42"/>
      <c r="K502" s="43">
        <f t="shared" ref="K502:W502" si="157">SUBTOTAL(9,K496:K501)</f>
        <v>356203517</v>
      </c>
      <c r="L502" s="43">
        <f t="shared" si="157"/>
        <v>354409110.44999999</v>
      </c>
      <c r="M502" s="43">
        <f t="shared" si="157"/>
        <v>0</v>
      </c>
      <c r="N502" s="43">
        <f t="shared" si="157"/>
        <v>354409110.44999999</v>
      </c>
      <c r="O502" s="43">
        <f t="shared" si="157"/>
        <v>16486580</v>
      </c>
      <c r="P502" s="43">
        <f t="shared" si="157"/>
        <v>8801136.2599999998</v>
      </c>
      <c r="Q502" s="43">
        <f t="shared" si="157"/>
        <v>0</v>
      </c>
      <c r="R502" s="43">
        <f t="shared" si="157"/>
        <v>10012015.91</v>
      </c>
      <c r="S502" s="43">
        <f t="shared" si="157"/>
        <v>10012015.91</v>
      </c>
      <c r="T502" s="43">
        <f t="shared" si="157"/>
        <v>319109378.27999997</v>
      </c>
      <c r="U502" s="43">
        <f t="shared" si="157"/>
        <v>319109378.27999997</v>
      </c>
      <c r="V502" s="43">
        <f t="shared" si="157"/>
        <v>0</v>
      </c>
      <c r="W502" s="43">
        <f t="shared" si="157"/>
        <v>319109378.27999997</v>
      </c>
      <c r="X502" s="44">
        <f t="shared" si="143"/>
        <v>2.8249883015951688E-2</v>
      </c>
      <c r="Y502" s="44">
        <f t="shared" si="144"/>
        <v>2.8249883015951688E-2</v>
      </c>
      <c r="Z502" s="44">
        <f t="shared" si="145"/>
        <v>7.1351766967535632E-2</v>
      </c>
      <c r="AA502" s="44">
        <f t="shared" si="146"/>
        <v>9.960164998348732E-2</v>
      </c>
    </row>
    <row r="503" spans="1:27" ht="16" customHeight="1" outlineLevel="2" x14ac:dyDescent="0.35">
      <c r="A503" s="21" t="s">
        <v>30</v>
      </c>
      <c r="B503" s="21" t="s">
        <v>31</v>
      </c>
      <c r="C503" s="21">
        <v>5</v>
      </c>
      <c r="D503" s="21" t="s">
        <v>111</v>
      </c>
      <c r="E503" s="21" t="s">
        <v>33</v>
      </c>
      <c r="F503" s="22">
        <v>280</v>
      </c>
      <c r="G503" s="21">
        <v>2210</v>
      </c>
      <c r="H503" s="21">
        <v>709800000</v>
      </c>
      <c r="I503" s="21">
        <v>0</v>
      </c>
      <c r="J503" s="23" t="s">
        <v>112</v>
      </c>
      <c r="K503" s="24">
        <v>5244673</v>
      </c>
      <c r="L503" s="24">
        <v>3017965</v>
      </c>
      <c r="M503" s="24">
        <v>0</v>
      </c>
      <c r="N503" s="24">
        <f t="shared" ref="N503:N509" si="158">$L503</f>
        <v>3017965</v>
      </c>
      <c r="O503" s="24">
        <v>3006184</v>
      </c>
      <c r="P503" s="24">
        <v>0</v>
      </c>
      <c r="Q503" s="24">
        <v>0</v>
      </c>
      <c r="R503" s="24">
        <v>0</v>
      </c>
      <c r="S503" s="24">
        <v>0</v>
      </c>
      <c r="T503" s="24">
        <v>11781</v>
      </c>
      <c r="U503" s="24">
        <v>11781</v>
      </c>
      <c r="V503" s="24">
        <v>0</v>
      </c>
      <c r="W503" s="24">
        <f t="shared" ref="W503:W509" si="159">$N503-($O503+$P503+$Q503+$R503+$V503)</f>
        <v>11781</v>
      </c>
      <c r="X503" s="25">
        <f t="shared" si="143"/>
        <v>0</v>
      </c>
      <c r="Y503" s="25">
        <f t="shared" si="144"/>
        <v>0</v>
      </c>
      <c r="Z503" s="25">
        <f t="shared" si="145"/>
        <v>0.99609637620051927</v>
      </c>
      <c r="AA503" s="25">
        <f t="shared" si="146"/>
        <v>0.99609637620051927</v>
      </c>
    </row>
    <row r="504" spans="1:27" ht="16" customHeight="1" outlineLevel="2" x14ac:dyDescent="0.35">
      <c r="A504" s="21" t="s">
        <v>189</v>
      </c>
      <c r="B504" s="21" t="s">
        <v>31</v>
      </c>
      <c r="C504" s="21">
        <v>5</v>
      </c>
      <c r="D504" s="21" t="s">
        <v>111</v>
      </c>
      <c r="E504" s="21" t="s">
        <v>33</v>
      </c>
      <c r="F504" s="22">
        <v>280</v>
      </c>
      <c r="G504" s="21">
        <v>2210</v>
      </c>
      <c r="H504" s="21">
        <v>709800000</v>
      </c>
      <c r="I504" s="21">
        <v>0</v>
      </c>
      <c r="J504" s="23" t="s">
        <v>112</v>
      </c>
      <c r="K504" s="24">
        <v>47934787</v>
      </c>
      <c r="L504" s="24">
        <v>77934787</v>
      </c>
      <c r="M504" s="24">
        <v>0</v>
      </c>
      <c r="N504" s="24">
        <f t="shared" si="158"/>
        <v>77934787</v>
      </c>
      <c r="O504" s="24">
        <v>44606160</v>
      </c>
      <c r="P504" s="24">
        <v>0</v>
      </c>
      <c r="Q504" s="24">
        <v>0</v>
      </c>
      <c r="R504" s="24">
        <v>0</v>
      </c>
      <c r="S504" s="24">
        <v>0</v>
      </c>
      <c r="T504" s="24">
        <v>33328627</v>
      </c>
      <c r="U504" s="24">
        <v>33328627</v>
      </c>
      <c r="V504" s="24">
        <v>0</v>
      </c>
      <c r="W504" s="24">
        <f t="shared" si="159"/>
        <v>33328627</v>
      </c>
      <c r="X504" s="25">
        <f t="shared" si="143"/>
        <v>0</v>
      </c>
      <c r="Y504" s="25">
        <f t="shared" si="144"/>
        <v>0</v>
      </c>
      <c r="Z504" s="25">
        <f t="shared" si="145"/>
        <v>0.57235236942393897</v>
      </c>
      <c r="AA504" s="25">
        <f t="shared" si="146"/>
        <v>0.57235236942393897</v>
      </c>
    </row>
    <row r="505" spans="1:27" ht="16" customHeight="1" outlineLevel="2" x14ac:dyDescent="0.35">
      <c r="A505" s="21" t="s">
        <v>273</v>
      </c>
      <c r="B505" s="21" t="s">
        <v>317</v>
      </c>
      <c r="C505" s="21">
        <v>5</v>
      </c>
      <c r="D505" s="21" t="s">
        <v>111</v>
      </c>
      <c r="E505" s="21" t="s">
        <v>33</v>
      </c>
      <c r="F505" s="22">
        <v>280</v>
      </c>
      <c r="G505" s="21">
        <v>2210</v>
      </c>
      <c r="H505" s="21">
        <v>709800000</v>
      </c>
      <c r="I505" s="21">
        <v>0</v>
      </c>
      <c r="J505" s="23" t="s">
        <v>112</v>
      </c>
      <c r="K505" s="24">
        <v>4000000</v>
      </c>
      <c r="L505" s="24">
        <v>4000000</v>
      </c>
      <c r="M505" s="24">
        <v>0</v>
      </c>
      <c r="N505" s="24">
        <f t="shared" si="158"/>
        <v>4000000</v>
      </c>
      <c r="O505" s="24">
        <v>0</v>
      </c>
      <c r="P505" s="24">
        <v>0</v>
      </c>
      <c r="Q505" s="24">
        <v>0</v>
      </c>
      <c r="R505" s="24">
        <v>0</v>
      </c>
      <c r="S505" s="24">
        <v>0</v>
      </c>
      <c r="T505" s="24">
        <v>4000000</v>
      </c>
      <c r="U505" s="24">
        <v>4000000</v>
      </c>
      <c r="V505" s="24">
        <v>0</v>
      </c>
      <c r="W505" s="24">
        <f t="shared" si="159"/>
        <v>4000000</v>
      </c>
      <c r="X505" s="25">
        <f t="shared" si="143"/>
        <v>0</v>
      </c>
      <c r="Y505" s="25">
        <f t="shared" si="144"/>
        <v>0</v>
      </c>
      <c r="Z505" s="25">
        <f t="shared" si="145"/>
        <v>0</v>
      </c>
      <c r="AA505" s="25">
        <f t="shared" si="146"/>
        <v>0</v>
      </c>
    </row>
    <row r="506" spans="1:27" ht="16" customHeight="1" outlineLevel="2" x14ac:dyDescent="0.35">
      <c r="A506" s="21" t="s">
        <v>323</v>
      </c>
      <c r="B506" s="21" t="s">
        <v>31</v>
      </c>
      <c r="C506" s="21">
        <v>5</v>
      </c>
      <c r="D506" s="21" t="s">
        <v>111</v>
      </c>
      <c r="E506" s="21" t="s">
        <v>33</v>
      </c>
      <c r="F506" s="22">
        <v>280</v>
      </c>
      <c r="G506" s="21">
        <v>2210</v>
      </c>
      <c r="H506" s="21">
        <v>709800000</v>
      </c>
      <c r="I506" s="21">
        <v>0</v>
      </c>
      <c r="J506" s="23" t="s">
        <v>112</v>
      </c>
      <c r="K506" s="24">
        <v>3400000</v>
      </c>
      <c r="L506" s="24">
        <v>0</v>
      </c>
      <c r="M506" s="24">
        <v>0</v>
      </c>
      <c r="N506" s="24">
        <f t="shared" si="158"/>
        <v>0</v>
      </c>
      <c r="O506" s="24">
        <v>0</v>
      </c>
      <c r="P506" s="24">
        <v>0</v>
      </c>
      <c r="Q506" s="24">
        <v>0</v>
      </c>
      <c r="R506" s="24">
        <v>0</v>
      </c>
      <c r="S506" s="24">
        <v>0</v>
      </c>
      <c r="T506" s="24">
        <v>0</v>
      </c>
      <c r="U506" s="24">
        <v>0</v>
      </c>
      <c r="V506" s="24">
        <v>0</v>
      </c>
      <c r="W506" s="24">
        <f t="shared" si="159"/>
        <v>0</v>
      </c>
      <c r="X506" s="25">
        <f t="shared" si="143"/>
        <v>0</v>
      </c>
      <c r="Y506" s="25">
        <f t="shared" si="144"/>
        <v>0</v>
      </c>
      <c r="Z506" s="25">
        <f t="shared" si="145"/>
        <v>0</v>
      </c>
      <c r="AA506" s="25">
        <f t="shared" si="146"/>
        <v>0</v>
      </c>
    </row>
    <row r="507" spans="1:27" ht="16" customHeight="1" outlineLevel="2" x14ac:dyDescent="0.35">
      <c r="A507" s="21" t="s">
        <v>330</v>
      </c>
      <c r="B507" s="21" t="s">
        <v>31</v>
      </c>
      <c r="C507" s="21">
        <v>5</v>
      </c>
      <c r="D507" s="21" t="s">
        <v>111</v>
      </c>
      <c r="E507" s="21" t="s">
        <v>33</v>
      </c>
      <c r="F507" s="22">
        <v>280</v>
      </c>
      <c r="G507" s="21">
        <v>2210</v>
      </c>
      <c r="H507" s="21">
        <v>709800000</v>
      </c>
      <c r="I507" s="21">
        <v>0</v>
      </c>
      <c r="J507" s="23" t="s">
        <v>112</v>
      </c>
      <c r="K507" s="24">
        <v>222520797</v>
      </c>
      <c r="L507" s="24">
        <v>222520797</v>
      </c>
      <c r="M507" s="24">
        <v>0</v>
      </c>
      <c r="N507" s="24">
        <f t="shared" si="158"/>
        <v>222520797</v>
      </c>
      <c r="O507" s="24">
        <v>179903856</v>
      </c>
      <c r="P507" s="24">
        <v>0</v>
      </c>
      <c r="Q507" s="24">
        <v>0</v>
      </c>
      <c r="R507" s="24">
        <v>42397247.439999998</v>
      </c>
      <c r="S507" s="24">
        <v>42397247.439999998</v>
      </c>
      <c r="T507" s="24">
        <v>219693.56</v>
      </c>
      <c r="U507" s="24">
        <v>219693.56</v>
      </c>
      <c r="V507" s="24">
        <v>0</v>
      </c>
      <c r="W507" s="24">
        <f t="shared" si="159"/>
        <v>219693.56000000238</v>
      </c>
      <c r="X507" s="25">
        <f t="shared" si="143"/>
        <v>0.19053161777054034</v>
      </c>
      <c r="Y507" s="25">
        <f t="shared" si="144"/>
        <v>0.19053161777054034</v>
      </c>
      <c r="Z507" s="25">
        <f t="shared" si="145"/>
        <v>0.80848108772502736</v>
      </c>
      <c r="AA507" s="25">
        <f t="shared" si="146"/>
        <v>0.99901270549556775</v>
      </c>
    </row>
    <row r="508" spans="1:27" ht="16" customHeight="1" outlineLevel="2" x14ac:dyDescent="0.35">
      <c r="A508" s="21" t="s">
        <v>335</v>
      </c>
      <c r="B508" s="21" t="s">
        <v>31</v>
      </c>
      <c r="C508" s="21">
        <v>5</v>
      </c>
      <c r="D508" s="21" t="s">
        <v>111</v>
      </c>
      <c r="E508" s="21" t="s">
        <v>33</v>
      </c>
      <c r="F508" s="22">
        <v>280</v>
      </c>
      <c r="G508" s="21">
        <v>2210</v>
      </c>
      <c r="H508" s="21">
        <v>709800000</v>
      </c>
      <c r="I508" s="21">
        <v>0</v>
      </c>
      <c r="J508" s="23" t="s">
        <v>112</v>
      </c>
      <c r="K508" s="24">
        <v>174682220</v>
      </c>
      <c r="L508" s="24">
        <v>174682220</v>
      </c>
      <c r="M508" s="24">
        <v>0</v>
      </c>
      <c r="N508" s="24">
        <f t="shared" si="158"/>
        <v>174682220</v>
      </c>
      <c r="O508" s="24">
        <v>0</v>
      </c>
      <c r="P508" s="24">
        <v>0</v>
      </c>
      <c r="Q508" s="24">
        <v>0</v>
      </c>
      <c r="R508" s="24">
        <v>7337025.9000000004</v>
      </c>
      <c r="S508" s="24">
        <v>7337025.9000000004</v>
      </c>
      <c r="T508" s="24">
        <v>167345194.09999999</v>
      </c>
      <c r="U508" s="24">
        <v>167345194.09999999</v>
      </c>
      <c r="V508" s="24">
        <v>0</v>
      </c>
      <c r="W508" s="24">
        <f t="shared" si="159"/>
        <v>167345194.09999999</v>
      </c>
      <c r="X508" s="25">
        <f t="shared" si="143"/>
        <v>4.2002133359651604E-2</v>
      </c>
      <c r="Y508" s="25">
        <f t="shared" si="144"/>
        <v>4.2002133359651604E-2</v>
      </c>
      <c r="Z508" s="25">
        <f t="shared" si="145"/>
        <v>0</v>
      </c>
      <c r="AA508" s="25">
        <f t="shared" si="146"/>
        <v>4.2002133359651604E-2</v>
      </c>
    </row>
    <row r="509" spans="1:27" ht="16" customHeight="1" outlineLevel="2" x14ac:dyDescent="0.35">
      <c r="A509" s="21" t="s">
        <v>337</v>
      </c>
      <c r="B509" s="21" t="s">
        <v>31</v>
      </c>
      <c r="C509" s="21">
        <v>5</v>
      </c>
      <c r="D509" s="21" t="s">
        <v>111</v>
      </c>
      <c r="E509" s="21" t="s">
        <v>33</v>
      </c>
      <c r="F509" s="22">
        <v>280</v>
      </c>
      <c r="G509" s="21">
        <v>2210</v>
      </c>
      <c r="H509" s="21">
        <v>709800000</v>
      </c>
      <c r="I509" s="21">
        <v>0</v>
      </c>
      <c r="J509" s="23" t="s">
        <v>112</v>
      </c>
      <c r="K509" s="24">
        <v>941968</v>
      </c>
      <c r="L509" s="24">
        <v>941968</v>
      </c>
      <c r="M509" s="24">
        <v>0</v>
      </c>
      <c r="N509" s="24">
        <f t="shared" si="158"/>
        <v>941968</v>
      </c>
      <c r="O509" s="24">
        <v>793332</v>
      </c>
      <c r="P509" s="24">
        <v>0</v>
      </c>
      <c r="Q509" s="24">
        <v>0</v>
      </c>
      <c r="R509" s="24">
        <v>0</v>
      </c>
      <c r="S509" s="24">
        <v>0</v>
      </c>
      <c r="T509" s="24">
        <v>148636</v>
      </c>
      <c r="U509" s="24">
        <v>148636</v>
      </c>
      <c r="V509" s="24">
        <v>0</v>
      </c>
      <c r="W509" s="24">
        <f t="shared" si="159"/>
        <v>148636</v>
      </c>
      <c r="X509" s="25">
        <f t="shared" si="143"/>
        <v>0</v>
      </c>
      <c r="Y509" s="25">
        <f t="shared" si="144"/>
        <v>0</v>
      </c>
      <c r="Z509" s="25">
        <f t="shared" si="145"/>
        <v>0.84220695395172662</v>
      </c>
      <c r="AA509" s="25">
        <f t="shared" si="146"/>
        <v>0.84220695395172662</v>
      </c>
    </row>
    <row r="510" spans="1:27" ht="16" customHeight="1" outlineLevel="1" x14ac:dyDescent="0.35">
      <c r="A510" s="40"/>
      <c r="B510" s="40"/>
      <c r="C510" s="40"/>
      <c r="D510" s="40" t="s">
        <v>556</v>
      </c>
      <c r="E510" s="40"/>
      <c r="F510" s="41"/>
      <c r="G510" s="40"/>
      <c r="H510" s="40"/>
      <c r="I510" s="40"/>
      <c r="J510" s="42"/>
      <c r="K510" s="43">
        <f t="shared" ref="K510:W510" si="160">SUBTOTAL(9,K503:K509)</f>
        <v>458724445</v>
      </c>
      <c r="L510" s="43">
        <f t="shared" si="160"/>
        <v>483097737</v>
      </c>
      <c r="M510" s="43">
        <f t="shared" si="160"/>
        <v>0</v>
      </c>
      <c r="N510" s="43">
        <f t="shared" si="160"/>
        <v>483097737</v>
      </c>
      <c r="O510" s="43">
        <f t="shared" si="160"/>
        <v>228309532</v>
      </c>
      <c r="P510" s="43">
        <f t="shared" si="160"/>
        <v>0</v>
      </c>
      <c r="Q510" s="43">
        <f t="shared" si="160"/>
        <v>0</v>
      </c>
      <c r="R510" s="43">
        <f t="shared" si="160"/>
        <v>49734273.339999996</v>
      </c>
      <c r="S510" s="43">
        <f t="shared" si="160"/>
        <v>49734273.339999996</v>
      </c>
      <c r="T510" s="43">
        <f t="shared" si="160"/>
        <v>205053931.66</v>
      </c>
      <c r="U510" s="43">
        <f t="shared" si="160"/>
        <v>205053931.66</v>
      </c>
      <c r="V510" s="43">
        <f t="shared" si="160"/>
        <v>0</v>
      </c>
      <c r="W510" s="43">
        <f t="shared" si="160"/>
        <v>205053931.66</v>
      </c>
      <c r="X510" s="44">
        <f t="shared" si="143"/>
        <v>0.10294867794009144</v>
      </c>
      <c r="Y510" s="44">
        <f t="shared" si="144"/>
        <v>0.10294867794009144</v>
      </c>
      <c r="Z510" s="44">
        <f t="shared" si="145"/>
        <v>0.47259491095484057</v>
      </c>
      <c r="AA510" s="44">
        <f t="shared" si="146"/>
        <v>0.57554358889493207</v>
      </c>
    </row>
    <row r="511" spans="1:27" ht="16" customHeight="1" outlineLevel="2" x14ac:dyDescent="0.35">
      <c r="A511" s="21" t="s">
        <v>189</v>
      </c>
      <c r="B511" s="21" t="s">
        <v>31</v>
      </c>
      <c r="C511" s="21">
        <v>5</v>
      </c>
      <c r="D511" s="21" t="s">
        <v>265</v>
      </c>
      <c r="E511" s="21" t="s">
        <v>33</v>
      </c>
      <c r="F511" s="22">
        <v>280</v>
      </c>
      <c r="G511" s="21">
        <v>2210</v>
      </c>
      <c r="H511" s="21">
        <v>709800000</v>
      </c>
      <c r="I511" s="21">
        <v>0</v>
      </c>
      <c r="J511" s="23" t="s">
        <v>266</v>
      </c>
      <c r="K511" s="24">
        <v>0</v>
      </c>
      <c r="L511" s="24">
        <v>1500000</v>
      </c>
      <c r="M511" s="24">
        <v>0</v>
      </c>
      <c r="N511" s="24">
        <f>$L511</f>
        <v>1500000</v>
      </c>
      <c r="O511" s="24">
        <v>0</v>
      </c>
      <c r="P511" s="24">
        <v>0</v>
      </c>
      <c r="Q511" s="24">
        <v>0</v>
      </c>
      <c r="R511" s="24">
        <v>0</v>
      </c>
      <c r="S511" s="24">
        <v>0</v>
      </c>
      <c r="T511" s="24">
        <v>1500000</v>
      </c>
      <c r="U511" s="24">
        <v>1500000</v>
      </c>
      <c r="V511" s="24">
        <v>0</v>
      </c>
      <c r="W511" s="24">
        <f>$N511-($O511+$P511+$Q511+$R511+$V511)</f>
        <v>1500000</v>
      </c>
      <c r="X511" s="25">
        <f t="shared" si="143"/>
        <v>0</v>
      </c>
      <c r="Y511" s="25">
        <f t="shared" si="144"/>
        <v>0</v>
      </c>
      <c r="Z511" s="25">
        <f t="shared" si="145"/>
        <v>0</v>
      </c>
      <c r="AA511" s="25">
        <f t="shared" si="146"/>
        <v>0</v>
      </c>
    </row>
    <row r="512" spans="1:27" ht="16" customHeight="1" outlineLevel="2" x14ac:dyDescent="0.35">
      <c r="A512" s="21" t="s">
        <v>337</v>
      </c>
      <c r="B512" s="21" t="s">
        <v>31</v>
      </c>
      <c r="C512" s="21">
        <v>5</v>
      </c>
      <c r="D512" s="21" t="s">
        <v>265</v>
      </c>
      <c r="E512" s="21" t="s">
        <v>33</v>
      </c>
      <c r="F512" s="22">
        <v>280</v>
      </c>
      <c r="G512" s="21">
        <v>2210</v>
      </c>
      <c r="H512" s="21">
        <v>709800000</v>
      </c>
      <c r="I512" s="21">
        <v>0</v>
      </c>
      <c r="J512" s="23" t="s">
        <v>266</v>
      </c>
      <c r="K512" s="24">
        <v>1337400</v>
      </c>
      <c r="L512" s="24">
        <v>2588688.75</v>
      </c>
      <c r="M512" s="24">
        <v>0</v>
      </c>
      <c r="N512" s="24">
        <f>$L512</f>
        <v>2588688.75</v>
      </c>
      <c r="O512" s="24">
        <v>0</v>
      </c>
      <c r="P512" s="24">
        <v>0</v>
      </c>
      <c r="Q512" s="24">
        <v>0</v>
      </c>
      <c r="R512" s="24">
        <v>2588688.75</v>
      </c>
      <c r="S512" s="24">
        <v>2588688.75</v>
      </c>
      <c r="T512" s="24">
        <v>0</v>
      </c>
      <c r="U512" s="24">
        <v>0</v>
      </c>
      <c r="V512" s="24">
        <v>0</v>
      </c>
      <c r="W512" s="24">
        <f>$N512-($O512+$P512+$Q512+$R512+$V512)</f>
        <v>0</v>
      </c>
      <c r="X512" s="25">
        <f t="shared" si="143"/>
        <v>1</v>
      </c>
      <c r="Y512" s="25">
        <f t="shared" si="144"/>
        <v>1</v>
      </c>
      <c r="Z512" s="25">
        <f t="shared" si="145"/>
        <v>0</v>
      </c>
      <c r="AA512" s="25">
        <f t="shared" si="146"/>
        <v>1</v>
      </c>
    </row>
    <row r="513" spans="1:27" ht="16" customHeight="1" outlineLevel="1" x14ac:dyDescent="0.35">
      <c r="A513" s="40"/>
      <c r="B513" s="40"/>
      <c r="C513" s="40"/>
      <c r="D513" s="40" t="s">
        <v>557</v>
      </c>
      <c r="E513" s="40"/>
      <c r="F513" s="41"/>
      <c r="G513" s="40"/>
      <c r="H513" s="40"/>
      <c r="I513" s="40"/>
      <c r="J513" s="42"/>
      <c r="K513" s="43">
        <f t="shared" ref="K513:W513" si="161">SUBTOTAL(9,K511:K512)</f>
        <v>1337400</v>
      </c>
      <c r="L513" s="43">
        <f t="shared" si="161"/>
        <v>4088688.75</v>
      </c>
      <c r="M513" s="43">
        <f t="shared" si="161"/>
        <v>0</v>
      </c>
      <c r="N513" s="43">
        <f t="shared" si="161"/>
        <v>4088688.75</v>
      </c>
      <c r="O513" s="43">
        <f t="shared" si="161"/>
        <v>0</v>
      </c>
      <c r="P513" s="43">
        <f t="shared" si="161"/>
        <v>0</v>
      </c>
      <c r="Q513" s="43">
        <f t="shared" si="161"/>
        <v>0</v>
      </c>
      <c r="R513" s="43">
        <f t="shared" si="161"/>
        <v>2588688.75</v>
      </c>
      <c r="S513" s="43">
        <f t="shared" si="161"/>
        <v>2588688.75</v>
      </c>
      <c r="T513" s="43">
        <f t="shared" si="161"/>
        <v>1500000</v>
      </c>
      <c r="U513" s="43">
        <f t="shared" si="161"/>
        <v>1500000</v>
      </c>
      <c r="V513" s="43">
        <f t="shared" si="161"/>
        <v>0</v>
      </c>
      <c r="W513" s="43">
        <f t="shared" si="161"/>
        <v>1500000</v>
      </c>
      <c r="X513" s="44">
        <f t="shared" si="143"/>
        <v>0.63313421692957184</v>
      </c>
      <c r="Y513" s="44">
        <f t="shared" si="144"/>
        <v>0.63313421692957184</v>
      </c>
      <c r="Z513" s="44">
        <f t="shared" si="145"/>
        <v>0</v>
      </c>
      <c r="AA513" s="44">
        <f t="shared" si="146"/>
        <v>0.63313421692957184</v>
      </c>
    </row>
    <row r="514" spans="1:27" ht="16" customHeight="1" outlineLevel="2" x14ac:dyDescent="0.35">
      <c r="A514" s="21" t="s">
        <v>273</v>
      </c>
      <c r="B514" s="21" t="s">
        <v>279</v>
      </c>
      <c r="C514" s="21">
        <v>5</v>
      </c>
      <c r="D514" s="21" t="s">
        <v>289</v>
      </c>
      <c r="E514" s="21" t="s">
        <v>33</v>
      </c>
      <c r="F514" s="22">
        <v>280</v>
      </c>
      <c r="G514" s="21">
        <v>2210</v>
      </c>
      <c r="H514" s="21">
        <v>709800000</v>
      </c>
      <c r="I514" s="21">
        <v>0</v>
      </c>
      <c r="J514" s="23" t="s">
        <v>290</v>
      </c>
      <c r="K514" s="24">
        <v>457120000</v>
      </c>
      <c r="L514" s="24">
        <v>457120000</v>
      </c>
      <c r="M514" s="24">
        <v>0</v>
      </c>
      <c r="N514" s="24">
        <f>$L514</f>
        <v>457120000</v>
      </c>
      <c r="O514" s="24">
        <v>257071513</v>
      </c>
      <c r="P514" s="24">
        <v>57960140.799999997</v>
      </c>
      <c r="Q514" s="24">
        <v>19175718.059999999</v>
      </c>
      <c r="R514" s="24">
        <v>40645991.520000003</v>
      </c>
      <c r="S514" s="24">
        <v>40645991.520000003</v>
      </c>
      <c r="T514" s="24">
        <v>82266636.620000005</v>
      </c>
      <c r="U514" s="24">
        <v>82266636.620000005</v>
      </c>
      <c r="V514" s="24">
        <v>0</v>
      </c>
      <c r="W514" s="24">
        <f>$N514-($O514+$P514+$Q514+$R514+$V514)</f>
        <v>82266636.620000005</v>
      </c>
      <c r="X514" s="25">
        <f t="shared" si="143"/>
        <v>8.8917552327616389E-2</v>
      </c>
      <c r="Y514" s="25">
        <f t="shared" si="144"/>
        <v>8.8917552327616389E-2</v>
      </c>
      <c r="Z514" s="25">
        <f t="shared" si="145"/>
        <v>0.73111518170283518</v>
      </c>
      <c r="AA514" s="25">
        <f t="shared" si="146"/>
        <v>0.82003273403045163</v>
      </c>
    </row>
    <row r="515" spans="1:27" ht="16" customHeight="1" outlineLevel="2" x14ac:dyDescent="0.35">
      <c r="A515" s="21" t="s">
        <v>323</v>
      </c>
      <c r="B515" s="21" t="s">
        <v>31</v>
      </c>
      <c r="C515" s="21">
        <v>5</v>
      </c>
      <c r="D515" s="21" t="s">
        <v>289</v>
      </c>
      <c r="E515" s="21" t="s">
        <v>33</v>
      </c>
      <c r="F515" s="22">
        <v>280</v>
      </c>
      <c r="G515" s="21">
        <v>2210</v>
      </c>
      <c r="H515" s="21">
        <v>709800000</v>
      </c>
      <c r="I515" s="21">
        <v>0</v>
      </c>
      <c r="J515" s="23" t="s">
        <v>290</v>
      </c>
      <c r="K515" s="24">
        <v>2500000000</v>
      </c>
      <c r="L515" s="24">
        <v>2500000000</v>
      </c>
      <c r="M515" s="24">
        <v>0</v>
      </c>
      <c r="N515" s="24">
        <f>$L515</f>
        <v>2500000000</v>
      </c>
      <c r="O515" s="24">
        <v>0</v>
      </c>
      <c r="P515" s="24">
        <v>2364109391.3699999</v>
      </c>
      <c r="Q515" s="24">
        <v>1930488.35</v>
      </c>
      <c r="R515" s="24">
        <v>34551114.619999997</v>
      </c>
      <c r="S515" s="24">
        <v>34551114.619999997</v>
      </c>
      <c r="T515" s="24">
        <v>33000000</v>
      </c>
      <c r="U515" s="24">
        <v>99409005.659999996</v>
      </c>
      <c r="V515" s="24">
        <v>0</v>
      </c>
      <c r="W515" s="24">
        <f>$N515-($O515+$P515+$Q515+$R515+$V515)</f>
        <v>99409005.660000324</v>
      </c>
      <c r="X515" s="25">
        <f t="shared" si="143"/>
        <v>1.3820445847999999E-2</v>
      </c>
      <c r="Y515" s="25">
        <f t="shared" si="144"/>
        <v>1.3820445847999999E-2</v>
      </c>
      <c r="Z515" s="25">
        <f t="shared" si="145"/>
        <v>0.94641595188799987</v>
      </c>
      <c r="AA515" s="25">
        <f t="shared" si="146"/>
        <v>0.96023639773599989</v>
      </c>
    </row>
    <row r="516" spans="1:27" ht="16" customHeight="1" outlineLevel="2" x14ac:dyDescent="0.35">
      <c r="A516" s="21" t="s">
        <v>330</v>
      </c>
      <c r="B516" s="21" t="s">
        <v>31</v>
      </c>
      <c r="C516" s="21">
        <v>5</v>
      </c>
      <c r="D516" s="21" t="s">
        <v>289</v>
      </c>
      <c r="E516" s="21" t="s">
        <v>33</v>
      </c>
      <c r="F516" s="22">
        <v>280</v>
      </c>
      <c r="G516" s="21">
        <v>2210</v>
      </c>
      <c r="H516" s="21">
        <v>709800000</v>
      </c>
      <c r="I516" s="21">
        <v>0</v>
      </c>
      <c r="J516" s="23" t="s">
        <v>290</v>
      </c>
      <c r="K516" s="24">
        <v>6350000000</v>
      </c>
      <c r="L516" s="24">
        <v>6350000000</v>
      </c>
      <c r="M516" s="24">
        <v>0</v>
      </c>
      <c r="N516" s="24">
        <f>$L516</f>
        <v>6350000000</v>
      </c>
      <c r="O516" s="24">
        <v>0</v>
      </c>
      <c r="P516" s="24">
        <v>0</v>
      </c>
      <c r="Q516" s="24">
        <v>0</v>
      </c>
      <c r="R516" s="24">
        <v>0</v>
      </c>
      <c r="S516" s="24">
        <v>0</v>
      </c>
      <c r="T516" s="24">
        <v>6350000000</v>
      </c>
      <c r="U516" s="24">
        <v>6350000000</v>
      </c>
      <c r="V516" s="24">
        <v>0</v>
      </c>
      <c r="W516" s="24">
        <f>$N516-($O516+$P516+$Q516+$R516+$V516)</f>
        <v>6350000000</v>
      </c>
      <c r="X516" s="25">
        <f t="shared" si="143"/>
        <v>0</v>
      </c>
      <c r="Y516" s="25">
        <f t="shared" si="144"/>
        <v>0</v>
      </c>
      <c r="Z516" s="25">
        <f t="shared" si="145"/>
        <v>0</v>
      </c>
      <c r="AA516" s="25">
        <f t="shared" si="146"/>
        <v>0</v>
      </c>
    </row>
    <row r="517" spans="1:27" ht="16" customHeight="1" outlineLevel="1" x14ac:dyDescent="0.35">
      <c r="A517" s="40"/>
      <c r="B517" s="40"/>
      <c r="C517" s="40"/>
      <c r="D517" s="40" t="s">
        <v>558</v>
      </c>
      <c r="E517" s="40"/>
      <c r="F517" s="41"/>
      <c r="G517" s="40"/>
      <c r="H517" s="40"/>
      <c r="I517" s="40"/>
      <c r="J517" s="42"/>
      <c r="K517" s="43">
        <f t="shared" ref="K517:W517" si="162">SUBTOTAL(9,K514:K516)</f>
        <v>9307120000</v>
      </c>
      <c r="L517" s="43">
        <f t="shared" si="162"/>
        <v>9307120000</v>
      </c>
      <c r="M517" s="43">
        <f t="shared" si="162"/>
        <v>0</v>
      </c>
      <c r="N517" s="43">
        <f t="shared" si="162"/>
        <v>9307120000</v>
      </c>
      <c r="O517" s="43">
        <f t="shared" si="162"/>
        <v>257071513</v>
      </c>
      <c r="P517" s="43">
        <f t="shared" si="162"/>
        <v>2422069532.1700001</v>
      </c>
      <c r="Q517" s="43">
        <f t="shared" si="162"/>
        <v>21106206.41</v>
      </c>
      <c r="R517" s="43">
        <f t="shared" si="162"/>
        <v>75197106.140000001</v>
      </c>
      <c r="S517" s="43">
        <f t="shared" si="162"/>
        <v>75197106.140000001</v>
      </c>
      <c r="T517" s="43">
        <f t="shared" si="162"/>
        <v>6465266636.6199999</v>
      </c>
      <c r="U517" s="43">
        <f t="shared" si="162"/>
        <v>6531675642.2799997</v>
      </c>
      <c r="V517" s="43">
        <f t="shared" si="162"/>
        <v>0</v>
      </c>
      <c r="W517" s="43">
        <f t="shared" si="162"/>
        <v>6531675642.2800007</v>
      </c>
      <c r="X517" s="44">
        <f t="shared" si="143"/>
        <v>8.0795247230077624E-3</v>
      </c>
      <c r="Y517" s="44">
        <f t="shared" si="144"/>
        <v>8.0795247230077624E-3</v>
      </c>
      <c r="Z517" s="44">
        <f t="shared" si="145"/>
        <v>0.29012704806427764</v>
      </c>
      <c r="AA517" s="44">
        <f t="shared" si="146"/>
        <v>0.29820657278728541</v>
      </c>
    </row>
    <row r="518" spans="1:27" ht="16" customHeight="1" outlineLevel="2" x14ac:dyDescent="0.35">
      <c r="A518" s="21" t="s">
        <v>30</v>
      </c>
      <c r="B518" s="21" t="s">
        <v>31</v>
      </c>
      <c r="C518" s="21">
        <v>5</v>
      </c>
      <c r="D518" s="21" t="s">
        <v>113</v>
      </c>
      <c r="E518" s="21" t="s">
        <v>33</v>
      </c>
      <c r="F518" s="22">
        <v>280</v>
      </c>
      <c r="G518" s="21">
        <v>2210</v>
      </c>
      <c r="H518" s="21">
        <v>709800000</v>
      </c>
      <c r="I518" s="21">
        <v>0</v>
      </c>
      <c r="J518" s="23" t="s">
        <v>114</v>
      </c>
      <c r="K518" s="24">
        <v>6923614</v>
      </c>
      <c r="L518" s="24">
        <v>6441216</v>
      </c>
      <c r="M518" s="24">
        <v>0</v>
      </c>
      <c r="N518" s="24">
        <f>$L518</f>
        <v>6441216</v>
      </c>
      <c r="O518" s="24">
        <v>4011129</v>
      </c>
      <c r="P518" s="24">
        <v>0</v>
      </c>
      <c r="Q518" s="24">
        <v>0</v>
      </c>
      <c r="R518" s="24">
        <v>468950</v>
      </c>
      <c r="S518" s="24">
        <v>0</v>
      </c>
      <c r="T518" s="24">
        <v>1961137</v>
      </c>
      <c r="U518" s="24">
        <v>1961137</v>
      </c>
      <c r="V518" s="24">
        <v>0</v>
      </c>
      <c r="W518" s="24">
        <f>$N518-($O518+$P518+$Q518+$R518+$V518)</f>
        <v>1961137</v>
      </c>
      <c r="X518" s="25">
        <f t="shared" si="143"/>
        <v>7.2804576030364457E-2</v>
      </c>
      <c r="Y518" s="25">
        <f t="shared" si="144"/>
        <v>7.2804576030364457E-2</v>
      </c>
      <c r="Z518" s="25">
        <f t="shared" si="145"/>
        <v>0.62272853448789789</v>
      </c>
      <c r="AA518" s="25">
        <f t="shared" si="146"/>
        <v>0.69553311051826239</v>
      </c>
    </row>
    <row r="519" spans="1:27" ht="16" customHeight="1" outlineLevel="2" x14ac:dyDescent="0.35">
      <c r="A519" s="21" t="s">
        <v>189</v>
      </c>
      <c r="B519" s="21" t="s">
        <v>31</v>
      </c>
      <c r="C519" s="21">
        <v>5</v>
      </c>
      <c r="D519" s="21" t="s">
        <v>113</v>
      </c>
      <c r="E519" s="21" t="s">
        <v>33</v>
      </c>
      <c r="F519" s="22">
        <v>280</v>
      </c>
      <c r="G519" s="21">
        <v>2210</v>
      </c>
      <c r="H519" s="21">
        <v>709800000</v>
      </c>
      <c r="I519" s="21">
        <v>0</v>
      </c>
      <c r="J519" s="23" t="s">
        <v>114</v>
      </c>
      <c r="K519" s="24">
        <v>100200000</v>
      </c>
      <c r="L519" s="24">
        <v>143300000</v>
      </c>
      <c r="M519" s="24">
        <v>0</v>
      </c>
      <c r="N519" s="24">
        <f>$L519</f>
        <v>143300000</v>
      </c>
      <c r="O519" s="24">
        <v>3000016</v>
      </c>
      <c r="P519" s="24">
        <v>458158.5</v>
      </c>
      <c r="Q519" s="24">
        <v>0</v>
      </c>
      <c r="R519" s="24">
        <v>3558849.98</v>
      </c>
      <c r="S519" s="24">
        <v>3428899.98</v>
      </c>
      <c r="T519" s="24">
        <v>136282975.52000001</v>
      </c>
      <c r="U519" s="24">
        <v>136282975.52000001</v>
      </c>
      <c r="V519" s="24">
        <v>0</v>
      </c>
      <c r="W519" s="24">
        <f>$N519-($O519+$P519+$Q519+$R519+$V519)</f>
        <v>136282975.52000001</v>
      </c>
      <c r="X519" s="25">
        <f t="shared" si="143"/>
        <v>2.4834961479413817E-2</v>
      </c>
      <c r="Y519" s="25">
        <f t="shared" si="144"/>
        <v>2.4834961479413817E-2</v>
      </c>
      <c r="Z519" s="25">
        <f t="shared" si="145"/>
        <v>2.4132411025819957E-2</v>
      </c>
      <c r="AA519" s="25">
        <f t="shared" si="146"/>
        <v>4.8967372505233774E-2</v>
      </c>
    </row>
    <row r="520" spans="1:27" ht="16" customHeight="1" outlineLevel="2" x14ac:dyDescent="0.35">
      <c r="A520" s="21" t="s">
        <v>323</v>
      </c>
      <c r="B520" s="21" t="s">
        <v>31</v>
      </c>
      <c r="C520" s="21">
        <v>5</v>
      </c>
      <c r="D520" s="21" t="s">
        <v>113</v>
      </c>
      <c r="E520" s="21" t="s">
        <v>33</v>
      </c>
      <c r="F520" s="22">
        <v>280</v>
      </c>
      <c r="G520" s="21">
        <v>2210</v>
      </c>
      <c r="H520" s="21">
        <v>709800000</v>
      </c>
      <c r="I520" s="21">
        <v>0</v>
      </c>
      <c r="J520" s="23" t="s">
        <v>114</v>
      </c>
      <c r="K520" s="24">
        <v>7422600</v>
      </c>
      <c r="L520" s="24">
        <v>7422600</v>
      </c>
      <c r="M520" s="24">
        <v>0</v>
      </c>
      <c r="N520" s="24">
        <f>$L520</f>
        <v>7422600</v>
      </c>
      <c r="O520" s="24">
        <v>6200000</v>
      </c>
      <c r="P520" s="24">
        <v>0</v>
      </c>
      <c r="Q520" s="24">
        <v>0</v>
      </c>
      <c r="R520" s="24">
        <v>864450</v>
      </c>
      <c r="S520" s="24">
        <v>864450</v>
      </c>
      <c r="T520" s="24">
        <v>358150</v>
      </c>
      <c r="U520" s="24">
        <v>358150</v>
      </c>
      <c r="V520" s="24">
        <v>0</v>
      </c>
      <c r="W520" s="24">
        <f>$N520-($O520+$P520+$Q520+$R520+$V520)</f>
        <v>358150</v>
      </c>
      <c r="X520" s="25">
        <f t="shared" si="143"/>
        <v>0.11646188667043893</v>
      </c>
      <c r="Y520" s="25">
        <f t="shared" si="144"/>
        <v>0.11646188667043893</v>
      </c>
      <c r="Z520" s="25">
        <f t="shared" si="145"/>
        <v>0.8352868267184006</v>
      </c>
      <c r="AA520" s="25">
        <f t="shared" si="146"/>
        <v>0.95174871338883948</v>
      </c>
    </row>
    <row r="521" spans="1:27" ht="16" customHeight="1" outlineLevel="2" x14ac:dyDescent="0.35">
      <c r="A521" s="21" t="s">
        <v>337</v>
      </c>
      <c r="B521" s="21" t="s">
        <v>31</v>
      </c>
      <c r="C521" s="21">
        <v>5</v>
      </c>
      <c r="D521" s="21" t="s">
        <v>113</v>
      </c>
      <c r="E521" s="21" t="s">
        <v>33</v>
      </c>
      <c r="F521" s="22">
        <v>280</v>
      </c>
      <c r="G521" s="21">
        <v>2210</v>
      </c>
      <c r="H521" s="21">
        <v>709800000</v>
      </c>
      <c r="I521" s="21">
        <v>0</v>
      </c>
      <c r="J521" s="23" t="s">
        <v>114</v>
      </c>
      <c r="K521" s="24">
        <v>11208289</v>
      </c>
      <c r="L521" s="24">
        <v>11208289</v>
      </c>
      <c r="M521" s="24">
        <v>0</v>
      </c>
      <c r="N521" s="24">
        <f>$L521</f>
        <v>11208289</v>
      </c>
      <c r="O521" s="24">
        <v>1639358</v>
      </c>
      <c r="P521" s="24">
        <v>0</v>
      </c>
      <c r="Q521" s="24">
        <v>0</v>
      </c>
      <c r="R521" s="24">
        <v>8538094.6799999997</v>
      </c>
      <c r="S521" s="24">
        <v>8538094.6799999997</v>
      </c>
      <c r="T521" s="24">
        <v>1030836.32</v>
      </c>
      <c r="U521" s="24">
        <v>1030836.32</v>
      </c>
      <c r="V521" s="24">
        <v>0</v>
      </c>
      <c r="W521" s="24">
        <f>$N521-($O521+$P521+$Q521+$R521+$V521)</f>
        <v>1030836.3200000003</v>
      </c>
      <c r="X521" s="25">
        <f t="shared" si="143"/>
        <v>0.76176610720869165</v>
      </c>
      <c r="Y521" s="25">
        <f t="shared" si="144"/>
        <v>0.76176610720869165</v>
      </c>
      <c r="Z521" s="25">
        <f t="shared" si="145"/>
        <v>0.14626300231908723</v>
      </c>
      <c r="AA521" s="25">
        <f t="shared" si="146"/>
        <v>0.90802910952777882</v>
      </c>
    </row>
    <row r="522" spans="1:27" ht="16" customHeight="1" outlineLevel="1" x14ac:dyDescent="0.35">
      <c r="A522" s="40"/>
      <c r="B522" s="40"/>
      <c r="C522" s="40"/>
      <c r="D522" s="40" t="s">
        <v>559</v>
      </c>
      <c r="E522" s="40"/>
      <c r="F522" s="41"/>
      <c r="G522" s="40"/>
      <c r="H522" s="40"/>
      <c r="I522" s="40"/>
      <c r="J522" s="42"/>
      <c r="K522" s="43">
        <f t="shared" ref="K522:W522" si="163">SUBTOTAL(9,K518:K521)</f>
        <v>125754503</v>
      </c>
      <c r="L522" s="43">
        <f t="shared" si="163"/>
        <v>168372105</v>
      </c>
      <c r="M522" s="43">
        <f t="shared" si="163"/>
        <v>0</v>
      </c>
      <c r="N522" s="43">
        <f t="shared" si="163"/>
        <v>168372105</v>
      </c>
      <c r="O522" s="43">
        <f t="shared" si="163"/>
        <v>14850503</v>
      </c>
      <c r="P522" s="43">
        <f t="shared" si="163"/>
        <v>458158.5</v>
      </c>
      <c r="Q522" s="43">
        <f t="shared" si="163"/>
        <v>0</v>
      </c>
      <c r="R522" s="43">
        <f t="shared" si="163"/>
        <v>13430344.66</v>
      </c>
      <c r="S522" s="43">
        <f t="shared" si="163"/>
        <v>12831444.66</v>
      </c>
      <c r="T522" s="43">
        <f t="shared" si="163"/>
        <v>139633098.84</v>
      </c>
      <c r="U522" s="43">
        <f t="shared" si="163"/>
        <v>139633098.84</v>
      </c>
      <c r="V522" s="43">
        <f t="shared" si="163"/>
        <v>0</v>
      </c>
      <c r="W522" s="43">
        <f t="shared" si="163"/>
        <v>139633098.84</v>
      </c>
      <c r="X522" s="44">
        <f t="shared" si="143"/>
        <v>7.9765853494556005E-2</v>
      </c>
      <c r="Y522" s="44">
        <f t="shared" si="144"/>
        <v>7.9765853494556005E-2</v>
      </c>
      <c r="Z522" s="44">
        <f t="shared" si="145"/>
        <v>9.0921601888863959E-2</v>
      </c>
      <c r="AA522" s="44">
        <f t="shared" si="146"/>
        <v>0.17068745538341995</v>
      </c>
    </row>
    <row r="523" spans="1:27" ht="16" customHeight="1" outlineLevel="2" x14ac:dyDescent="0.35">
      <c r="A523" s="21" t="s">
        <v>189</v>
      </c>
      <c r="B523" s="21" t="s">
        <v>31</v>
      </c>
      <c r="C523" s="21">
        <v>5</v>
      </c>
      <c r="D523" s="21" t="s">
        <v>267</v>
      </c>
      <c r="E523" s="21" t="s">
        <v>33</v>
      </c>
      <c r="F523" s="22">
        <v>280</v>
      </c>
      <c r="G523" s="21">
        <v>2110</v>
      </c>
      <c r="H523" s="21">
        <v>709800000</v>
      </c>
      <c r="I523" s="21">
        <v>0</v>
      </c>
      <c r="J523" s="23" t="s">
        <v>268</v>
      </c>
      <c r="K523" s="24">
        <v>150000000</v>
      </c>
      <c r="L523" s="24">
        <v>150000000</v>
      </c>
      <c r="M523" s="24">
        <v>0</v>
      </c>
      <c r="N523" s="24">
        <f>$L523</f>
        <v>150000000</v>
      </c>
      <c r="O523" s="24">
        <v>0</v>
      </c>
      <c r="P523" s="24">
        <v>0</v>
      </c>
      <c r="Q523" s="24">
        <v>0</v>
      </c>
      <c r="R523" s="24">
        <v>0</v>
      </c>
      <c r="S523" s="24">
        <v>0</v>
      </c>
      <c r="T523" s="24">
        <v>50000000</v>
      </c>
      <c r="U523" s="24">
        <v>150000000</v>
      </c>
      <c r="V523" s="24">
        <v>0</v>
      </c>
      <c r="W523" s="24">
        <f>$N523-($O523+$P523+$Q523+$R523+$V523)</f>
        <v>150000000</v>
      </c>
      <c r="X523" s="25">
        <f t="shared" si="143"/>
        <v>0</v>
      </c>
      <c r="Y523" s="25">
        <f t="shared" si="144"/>
        <v>0</v>
      </c>
      <c r="Z523" s="25">
        <f t="shared" si="145"/>
        <v>0</v>
      </c>
      <c r="AA523" s="25">
        <f t="shared" si="146"/>
        <v>0</v>
      </c>
    </row>
    <row r="524" spans="1:27" ht="16" customHeight="1" outlineLevel="2" x14ac:dyDescent="0.35">
      <c r="A524" s="21" t="s">
        <v>323</v>
      </c>
      <c r="B524" s="21" t="s">
        <v>31</v>
      </c>
      <c r="C524" s="21">
        <v>5</v>
      </c>
      <c r="D524" s="21" t="s">
        <v>267</v>
      </c>
      <c r="E524" s="21" t="s">
        <v>33</v>
      </c>
      <c r="F524" s="22">
        <v>280</v>
      </c>
      <c r="G524" s="21">
        <v>2110</v>
      </c>
      <c r="H524" s="21">
        <v>709800000</v>
      </c>
      <c r="I524" s="21">
        <v>0</v>
      </c>
      <c r="J524" s="23" t="s">
        <v>326</v>
      </c>
      <c r="K524" s="24">
        <v>3200000000</v>
      </c>
      <c r="L524" s="24">
        <v>2244767695</v>
      </c>
      <c r="M524" s="24">
        <v>0</v>
      </c>
      <c r="N524" s="24">
        <f>$L524</f>
        <v>2244767695</v>
      </c>
      <c r="O524" s="24">
        <v>0</v>
      </c>
      <c r="P524" s="24">
        <v>0</v>
      </c>
      <c r="Q524" s="24">
        <v>0</v>
      </c>
      <c r="R524" s="24">
        <v>0</v>
      </c>
      <c r="S524" s="24">
        <v>0</v>
      </c>
      <c r="T524" s="24">
        <v>1576000000</v>
      </c>
      <c r="U524" s="24">
        <v>2244767695</v>
      </c>
      <c r="V524" s="24">
        <v>0</v>
      </c>
      <c r="W524" s="24">
        <f>$N524-($O524+$P524+$Q524+$R524+$V524)</f>
        <v>2244767695</v>
      </c>
      <c r="X524" s="25">
        <f t="shared" si="143"/>
        <v>0</v>
      </c>
      <c r="Y524" s="25">
        <f t="shared" si="144"/>
        <v>0</v>
      </c>
      <c r="Z524" s="25">
        <f t="shared" si="145"/>
        <v>0</v>
      </c>
      <c r="AA524" s="25">
        <f t="shared" si="146"/>
        <v>0</v>
      </c>
    </row>
    <row r="525" spans="1:27" ht="16" customHeight="1" outlineLevel="1" x14ac:dyDescent="0.35">
      <c r="A525" s="40"/>
      <c r="B525" s="40"/>
      <c r="C525" s="40"/>
      <c r="D525" s="40" t="s">
        <v>560</v>
      </c>
      <c r="E525" s="40"/>
      <c r="F525" s="41"/>
      <c r="G525" s="40"/>
      <c r="H525" s="40"/>
      <c r="I525" s="40"/>
      <c r="J525" s="42"/>
      <c r="K525" s="43">
        <f t="shared" ref="K525:W525" si="164">SUBTOTAL(9,K523:K524)</f>
        <v>3350000000</v>
      </c>
      <c r="L525" s="43">
        <f t="shared" si="164"/>
        <v>2394767695</v>
      </c>
      <c r="M525" s="43">
        <f t="shared" si="164"/>
        <v>0</v>
      </c>
      <c r="N525" s="43">
        <f t="shared" si="164"/>
        <v>2394767695</v>
      </c>
      <c r="O525" s="43">
        <f t="shared" si="164"/>
        <v>0</v>
      </c>
      <c r="P525" s="43">
        <f t="shared" si="164"/>
        <v>0</v>
      </c>
      <c r="Q525" s="43">
        <f t="shared" si="164"/>
        <v>0</v>
      </c>
      <c r="R525" s="43">
        <f t="shared" si="164"/>
        <v>0</v>
      </c>
      <c r="S525" s="43">
        <f t="shared" si="164"/>
        <v>0</v>
      </c>
      <c r="T525" s="43">
        <f t="shared" si="164"/>
        <v>1626000000</v>
      </c>
      <c r="U525" s="43">
        <f t="shared" si="164"/>
        <v>2394767695</v>
      </c>
      <c r="V525" s="43">
        <f t="shared" si="164"/>
        <v>0</v>
      </c>
      <c r="W525" s="43">
        <f t="shared" si="164"/>
        <v>2394767695</v>
      </c>
      <c r="X525" s="44">
        <f t="shared" si="143"/>
        <v>0</v>
      </c>
      <c r="Y525" s="44">
        <f t="shared" si="144"/>
        <v>0</v>
      </c>
      <c r="Z525" s="44">
        <f t="shared" si="145"/>
        <v>0</v>
      </c>
      <c r="AA525" s="44">
        <f t="shared" si="146"/>
        <v>0</v>
      </c>
    </row>
    <row r="526" spans="1:27" ht="16" customHeight="1" outlineLevel="2" x14ac:dyDescent="0.35">
      <c r="A526" s="21" t="s">
        <v>30</v>
      </c>
      <c r="B526" s="21" t="s">
        <v>31</v>
      </c>
      <c r="C526" s="21">
        <v>5</v>
      </c>
      <c r="D526" s="21" t="s">
        <v>115</v>
      </c>
      <c r="E526" s="21" t="s">
        <v>33</v>
      </c>
      <c r="F526" s="22">
        <v>280</v>
      </c>
      <c r="G526" s="21">
        <v>2240</v>
      </c>
      <c r="H526" s="21">
        <v>709800000</v>
      </c>
      <c r="I526" s="21">
        <v>0</v>
      </c>
      <c r="J526" s="23" t="s">
        <v>116</v>
      </c>
      <c r="K526" s="24">
        <v>69075923</v>
      </c>
      <c r="L526" s="24">
        <v>76453223.799999997</v>
      </c>
      <c r="M526" s="24">
        <v>0</v>
      </c>
      <c r="N526" s="24">
        <f t="shared" ref="N526:N532" si="165">$L526</f>
        <v>76453223.799999997</v>
      </c>
      <c r="O526" s="24">
        <v>2436555</v>
      </c>
      <c r="P526" s="24">
        <v>2918331.22</v>
      </c>
      <c r="Q526" s="24">
        <v>0</v>
      </c>
      <c r="R526" s="24">
        <v>4388468</v>
      </c>
      <c r="S526" s="24">
        <v>4388468</v>
      </c>
      <c r="T526" s="24">
        <v>66709869.579999998</v>
      </c>
      <c r="U526" s="24">
        <v>66709869.579999998</v>
      </c>
      <c r="V526" s="24">
        <v>0</v>
      </c>
      <c r="W526" s="24">
        <f t="shared" ref="W526:W532" si="166">$N526-($O526+$P526+$Q526+$R526+$V526)</f>
        <v>66709869.579999998</v>
      </c>
      <c r="X526" s="25">
        <f t="shared" ref="X526:X589" si="167">IFERROR(($R526/$L526),0)</f>
        <v>5.7400692631093472E-2</v>
      </c>
      <c r="Y526" s="25">
        <f t="shared" ref="Y526:Y589" si="168">IFERROR(($R526/$N526),0)</f>
        <v>5.7400692631093472E-2</v>
      </c>
      <c r="Z526" s="25">
        <f t="shared" ref="Z526:Z589" si="169">IFERROR((($O526+$P526+$Q526)/$N526),0)</f>
        <v>7.0041339708686048E-2</v>
      </c>
      <c r="AA526" s="25">
        <f t="shared" ref="AA526:AA589" si="170">$Y526+$Z526</f>
        <v>0.12744203233977952</v>
      </c>
    </row>
    <row r="527" spans="1:27" ht="16" customHeight="1" outlineLevel="2" x14ac:dyDescent="0.35">
      <c r="A527" s="21" t="s">
        <v>189</v>
      </c>
      <c r="B527" s="21" t="s">
        <v>31</v>
      </c>
      <c r="C527" s="21">
        <v>5</v>
      </c>
      <c r="D527" s="21" t="s">
        <v>115</v>
      </c>
      <c r="E527" s="21" t="s">
        <v>33</v>
      </c>
      <c r="F527" s="22">
        <v>280</v>
      </c>
      <c r="G527" s="21">
        <v>2240</v>
      </c>
      <c r="H527" s="21">
        <v>709800000</v>
      </c>
      <c r="I527" s="21">
        <v>0</v>
      </c>
      <c r="J527" s="23" t="s">
        <v>116</v>
      </c>
      <c r="K527" s="24">
        <v>880677171</v>
      </c>
      <c r="L527" s="24">
        <v>706489076</v>
      </c>
      <c r="M527" s="24">
        <v>-490000000</v>
      </c>
      <c r="N527" s="24">
        <f t="shared" si="165"/>
        <v>706489076</v>
      </c>
      <c r="O527" s="24">
        <v>105861878</v>
      </c>
      <c r="P527" s="24">
        <v>348720</v>
      </c>
      <c r="Q527" s="24">
        <v>0</v>
      </c>
      <c r="R527" s="24">
        <v>0</v>
      </c>
      <c r="S527" s="24">
        <v>0</v>
      </c>
      <c r="T527" s="24">
        <v>110278478</v>
      </c>
      <c r="U527" s="24">
        <v>600278478</v>
      </c>
      <c r="V527" s="24">
        <v>0</v>
      </c>
      <c r="W527" s="24">
        <f t="shared" si="166"/>
        <v>600278478</v>
      </c>
      <c r="X527" s="25">
        <f t="shared" si="167"/>
        <v>0</v>
      </c>
      <c r="Y527" s="25">
        <f t="shared" si="168"/>
        <v>0</v>
      </c>
      <c r="Z527" s="25">
        <f t="shared" si="169"/>
        <v>0.15033579655802065</v>
      </c>
      <c r="AA527" s="25">
        <f t="shared" si="170"/>
        <v>0.15033579655802065</v>
      </c>
    </row>
    <row r="528" spans="1:27" ht="16" customHeight="1" outlineLevel="2" x14ac:dyDescent="0.35">
      <c r="A528" s="21" t="s">
        <v>273</v>
      </c>
      <c r="B528" s="21" t="s">
        <v>279</v>
      </c>
      <c r="C528" s="21">
        <v>5</v>
      </c>
      <c r="D528" s="21" t="s">
        <v>115</v>
      </c>
      <c r="E528" s="21" t="s">
        <v>33</v>
      </c>
      <c r="F528" s="22">
        <v>280</v>
      </c>
      <c r="G528" s="21">
        <v>2240</v>
      </c>
      <c r="H528" s="21">
        <v>709800000</v>
      </c>
      <c r="I528" s="21">
        <v>0</v>
      </c>
      <c r="J528" s="23" t="s">
        <v>116</v>
      </c>
      <c r="K528" s="24">
        <v>110000000</v>
      </c>
      <c r="L528" s="24">
        <v>110000000</v>
      </c>
      <c r="M528" s="24">
        <v>0</v>
      </c>
      <c r="N528" s="24">
        <f t="shared" si="165"/>
        <v>110000000</v>
      </c>
      <c r="O528" s="24">
        <v>76420000</v>
      </c>
      <c r="P528" s="24">
        <v>1</v>
      </c>
      <c r="Q528" s="24">
        <v>0</v>
      </c>
      <c r="R528" s="24">
        <v>33579554.009999998</v>
      </c>
      <c r="S528" s="24">
        <v>33579554.009999998</v>
      </c>
      <c r="T528" s="24">
        <v>444.99</v>
      </c>
      <c r="U528" s="24">
        <v>444.99</v>
      </c>
      <c r="V528" s="24">
        <v>0</v>
      </c>
      <c r="W528" s="24">
        <f t="shared" si="166"/>
        <v>444.99000000953674</v>
      </c>
      <c r="X528" s="25">
        <f t="shared" si="167"/>
        <v>0.30526867281818182</v>
      </c>
      <c r="Y528" s="25">
        <f t="shared" si="168"/>
        <v>0.30526867281818182</v>
      </c>
      <c r="Z528" s="25">
        <f t="shared" si="169"/>
        <v>0.69472728181818177</v>
      </c>
      <c r="AA528" s="25">
        <f t="shared" si="170"/>
        <v>0.99999595463636359</v>
      </c>
    </row>
    <row r="529" spans="1:27" ht="16" customHeight="1" outlineLevel="2" x14ac:dyDescent="0.35">
      <c r="A529" s="21" t="s">
        <v>273</v>
      </c>
      <c r="B529" s="21" t="s">
        <v>317</v>
      </c>
      <c r="C529" s="21">
        <v>5</v>
      </c>
      <c r="D529" s="21" t="s">
        <v>115</v>
      </c>
      <c r="E529" s="21" t="s">
        <v>33</v>
      </c>
      <c r="F529" s="22">
        <v>280</v>
      </c>
      <c r="G529" s="21">
        <v>2240</v>
      </c>
      <c r="H529" s="21">
        <v>709800000</v>
      </c>
      <c r="I529" s="21">
        <v>0</v>
      </c>
      <c r="J529" s="23" t="s">
        <v>116</v>
      </c>
      <c r="K529" s="24">
        <v>50205000</v>
      </c>
      <c r="L529" s="24">
        <v>50205000</v>
      </c>
      <c r="M529" s="24">
        <v>0</v>
      </c>
      <c r="N529" s="24">
        <f t="shared" si="165"/>
        <v>50205000</v>
      </c>
      <c r="O529" s="24">
        <v>0</v>
      </c>
      <c r="P529" s="24">
        <v>0</v>
      </c>
      <c r="Q529" s="24">
        <v>0</v>
      </c>
      <c r="R529" s="24">
        <v>7142946.9800000004</v>
      </c>
      <c r="S529" s="24">
        <v>7002888.9800000004</v>
      </c>
      <c r="T529" s="24">
        <v>43062053.020000003</v>
      </c>
      <c r="U529" s="24">
        <v>43062053.020000003</v>
      </c>
      <c r="V529" s="24">
        <v>0</v>
      </c>
      <c r="W529" s="24">
        <f t="shared" si="166"/>
        <v>43062053.019999996</v>
      </c>
      <c r="X529" s="25">
        <f t="shared" si="167"/>
        <v>0.1422756096006374</v>
      </c>
      <c r="Y529" s="25">
        <f t="shared" si="168"/>
        <v>0.1422756096006374</v>
      </c>
      <c r="Z529" s="25">
        <f t="shared" si="169"/>
        <v>0</v>
      </c>
      <c r="AA529" s="25">
        <f t="shared" si="170"/>
        <v>0.1422756096006374</v>
      </c>
    </row>
    <row r="530" spans="1:27" ht="16" customHeight="1" outlineLevel="2" x14ac:dyDescent="0.35">
      <c r="A530" s="21" t="s">
        <v>323</v>
      </c>
      <c r="B530" s="21" t="s">
        <v>31</v>
      </c>
      <c r="C530" s="21">
        <v>5</v>
      </c>
      <c r="D530" s="21" t="s">
        <v>115</v>
      </c>
      <c r="E530" s="21" t="s">
        <v>33</v>
      </c>
      <c r="F530" s="22">
        <v>280</v>
      </c>
      <c r="G530" s="21">
        <v>2240</v>
      </c>
      <c r="H530" s="21">
        <v>709800000</v>
      </c>
      <c r="I530" s="21">
        <v>0</v>
      </c>
      <c r="J530" s="23" t="s">
        <v>116</v>
      </c>
      <c r="K530" s="24">
        <v>125000000</v>
      </c>
      <c r="L530" s="24">
        <v>125000000</v>
      </c>
      <c r="M530" s="24">
        <v>0</v>
      </c>
      <c r="N530" s="24">
        <f t="shared" si="165"/>
        <v>125000000</v>
      </c>
      <c r="O530" s="24">
        <v>0</v>
      </c>
      <c r="P530" s="24">
        <v>0</v>
      </c>
      <c r="Q530" s="24">
        <v>0</v>
      </c>
      <c r="R530" s="24">
        <v>0</v>
      </c>
      <c r="S530" s="24">
        <v>0</v>
      </c>
      <c r="T530" s="24">
        <v>0</v>
      </c>
      <c r="U530" s="24">
        <v>125000000</v>
      </c>
      <c r="V530" s="24">
        <v>0</v>
      </c>
      <c r="W530" s="24">
        <f t="shared" si="166"/>
        <v>125000000</v>
      </c>
      <c r="X530" s="25">
        <f t="shared" si="167"/>
        <v>0</v>
      </c>
      <c r="Y530" s="25">
        <f t="shared" si="168"/>
        <v>0</v>
      </c>
      <c r="Z530" s="25">
        <f t="shared" si="169"/>
        <v>0</v>
      </c>
      <c r="AA530" s="25">
        <f t="shared" si="170"/>
        <v>0</v>
      </c>
    </row>
    <row r="531" spans="1:27" ht="16" customHeight="1" outlineLevel="2" x14ac:dyDescent="0.35">
      <c r="A531" s="21" t="s">
        <v>330</v>
      </c>
      <c r="B531" s="21" t="s">
        <v>31</v>
      </c>
      <c r="C531" s="21">
        <v>5</v>
      </c>
      <c r="D531" s="21" t="s">
        <v>115</v>
      </c>
      <c r="E531" s="21" t="s">
        <v>33</v>
      </c>
      <c r="F531" s="22">
        <v>280</v>
      </c>
      <c r="G531" s="21">
        <v>2240</v>
      </c>
      <c r="H531" s="21">
        <v>709800000</v>
      </c>
      <c r="I531" s="21">
        <v>0</v>
      </c>
      <c r="J531" s="23" t="s">
        <v>116</v>
      </c>
      <c r="K531" s="24">
        <v>2790402183</v>
      </c>
      <c r="L531" s="24">
        <v>2790402183</v>
      </c>
      <c r="M531" s="24">
        <v>0</v>
      </c>
      <c r="N531" s="24">
        <f t="shared" si="165"/>
        <v>2790402183</v>
      </c>
      <c r="O531" s="24">
        <v>57323196</v>
      </c>
      <c r="P531" s="24">
        <v>1119186181.3399999</v>
      </c>
      <c r="Q531" s="24">
        <v>0</v>
      </c>
      <c r="R531" s="24">
        <v>4218452.4400000004</v>
      </c>
      <c r="S531" s="24">
        <v>4218452.4400000004</v>
      </c>
      <c r="T531" s="24">
        <v>1609674353.22</v>
      </c>
      <c r="U531" s="24">
        <v>1609674353.22</v>
      </c>
      <c r="V531" s="24">
        <v>0</v>
      </c>
      <c r="W531" s="24">
        <f t="shared" si="166"/>
        <v>1609674353.22</v>
      </c>
      <c r="X531" s="25">
        <f t="shared" si="167"/>
        <v>1.5117721974631929E-3</v>
      </c>
      <c r="Y531" s="25">
        <f t="shared" si="168"/>
        <v>1.5117721974631929E-3</v>
      </c>
      <c r="Z531" s="25">
        <f t="shared" si="169"/>
        <v>0.42162717063069327</v>
      </c>
      <c r="AA531" s="25">
        <f t="shared" si="170"/>
        <v>0.42313894282815645</v>
      </c>
    </row>
    <row r="532" spans="1:27" ht="16" customHeight="1" outlineLevel="2" x14ac:dyDescent="0.35">
      <c r="A532" s="21" t="s">
        <v>335</v>
      </c>
      <c r="B532" s="21" t="s">
        <v>31</v>
      </c>
      <c r="C532" s="21">
        <v>5</v>
      </c>
      <c r="D532" s="21" t="s">
        <v>115</v>
      </c>
      <c r="E532" s="21" t="s">
        <v>33</v>
      </c>
      <c r="F532" s="22">
        <v>280</v>
      </c>
      <c r="G532" s="21">
        <v>2240</v>
      </c>
      <c r="H532" s="21">
        <v>709800000</v>
      </c>
      <c r="I532" s="21">
        <v>0</v>
      </c>
      <c r="J532" s="23" t="s">
        <v>116</v>
      </c>
      <c r="K532" s="24">
        <v>12271735</v>
      </c>
      <c r="L532" s="24">
        <v>12271735</v>
      </c>
      <c r="M532" s="24">
        <v>0</v>
      </c>
      <c r="N532" s="24">
        <f t="shared" si="165"/>
        <v>12271735</v>
      </c>
      <c r="O532" s="24">
        <v>0</v>
      </c>
      <c r="P532" s="24">
        <v>0</v>
      </c>
      <c r="Q532" s="24">
        <v>0</v>
      </c>
      <c r="R532" s="24">
        <v>0</v>
      </c>
      <c r="S532" s="24">
        <v>0</v>
      </c>
      <c r="T532" s="24">
        <v>12271735</v>
      </c>
      <c r="U532" s="24">
        <v>12271735</v>
      </c>
      <c r="V532" s="24">
        <v>0</v>
      </c>
      <c r="W532" s="24">
        <f t="shared" si="166"/>
        <v>12271735</v>
      </c>
      <c r="X532" s="25">
        <f t="shared" si="167"/>
        <v>0</v>
      </c>
      <c r="Y532" s="25">
        <f t="shared" si="168"/>
        <v>0</v>
      </c>
      <c r="Z532" s="25">
        <f t="shared" si="169"/>
        <v>0</v>
      </c>
      <c r="AA532" s="25">
        <f t="shared" si="170"/>
        <v>0</v>
      </c>
    </row>
    <row r="533" spans="1:27" ht="16" customHeight="1" outlineLevel="1" x14ac:dyDescent="0.35">
      <c r="A533" s="40"/>
      <c r="B533" s="40"/>
      <c r="C533" s="40"/>
      <c r="D533" s="40" t="s">
        <v>561</v>
      </c>
      <c r="E533" s="40"/>
      <c r="F533" s="41"/>
      <c r="G533" s="40"/>
      <c r="H533" s="40"/>
      <c r="I533" s="40"/>
      <c r="J533" s="42"/>
      <c r="K533" s="43">
        <f t="shared" ref="K533:W533" si="171">SUBTOTAL(9,K526:K532)</f>
        <v>4037632012</v>
      </c>
      <c r="L533" s="43">
        <f t="shared" si="171"/>
        <v>3870821217.8000002</v>
      </c>
      <c r="M533" s="43">
        <f t="shared" si="171"/>
        <v>-490000000</v>
      </c>
      <c r="N533" s="43">
        <f t="shared" si="171"/>
        <v>3870821217.8000002</v>
      </c>
      <c r="O533" s="43">
        <f t="shared" si="171"/>
        <v>242041629</v>
      </c>
      <c r="P533" s="43">
        <f t="shared" si="171"/>
        <v>1122453233.5599999</v>
      </c>
      <c r="Q533" s="43">
        <f t="shared" si="171"/>
        <v>0</v>
      </c>
      <c r="R533" s="43">
        <f t="shared" si="171"/>
        <v>49329421.429999992</v>
      </c>
      <c r="S533" s="43">
        <f t="shared" si="171"/>
        <v>49189363.429999992</v>
      </c>
      <c r="T533" s="43">
        <f t="shared" si="171"/>
        <v>1841996933.8099999</v>
      </c>
      <c r="U533" s="43">
        <f t="shared" si="171"/>
        <v>2456996933.8099999</v>
      </c>
      <c r="V533" s="43">
        <f t="shared" si="171"/>
        <v>0</v>
      </c>
      <c r="W533" s="43">
        <f t="shared" si="171"/>
        <v>2456996933.8099999</v>
      </c>
      <c r="X533" s="44">
        <f t="shared" si="167"/>
        <v>1.2743916253005506E-2</v>
      </c>
      <c r="Y533" s="44">
        <f t="shared" si="168"/>
        <v>1.2743916253005506E-2</v>
      </c>
      <c r="Z533" s="44">
        <f t="shared" si="169"/>
        <v>0.35250784931253354</v>
      </c>
      <c r="AA533" s="44">
        <f t="shared" si="170"/>
        <v>0.36525176556553907</v>
      </c>
    </row>
    <row r="534" spans="1:27" ht="16" customHeight="1" outlineLevel="2" x14ac:dyDescent="0.35">
      <c r="A534" s="21" t="s">
        <v>30</v>
      </c>
      <c r="B534" s="21" t="s">
        <v>31</v>
      </c>
      <c r="C534" s="21">
        <v>6</v>
      </c>
      <c r="D534" s="21" t="s">
        <v>117</v>
      </c>
      <c r="E534" s="21" t="s">
        <v>53</v>
      </c>
      <c r="F534" s="22" t="s">
        <v>34</v>
      </c>
      <c r="G534" s="21">
        <v>1310</v>
      </c>
      <c r="H534" s="21">
        <v>709800000</v>
      </c>
      <c r="I534" s="21">
        <v>0</v>
      </c>
      <c r="J534" s="23" t="s">
        <v>118</v>
      </c>
      <c r="K534" s="24">
        <v>41179336</v>
      </c>
      <c r="L534" s="24">
        <v>41179336</v>
      </c>
      <c r="M534" s="24">
        <v>0</v>
      </c>
      <c r="N534" s="24">
        <f t="shared" ref="N534:N565" si="172">$L534</f>
        <v>41179336</v>
      </c>
      <c r="O534" s="24">
        <v>0</v>
      </c>
      <c r="P534" s="24">
        <v>27347624.879999999</v>
      </c>
      <c r="Q534" s="24">
        <v>0</v>
      </c>
      <c r="R534" s="24">
        <v>13831711.119999999</v>
      </c>
      <c r="S534" s="24">
        <v>13831711.119999999</v>
      </c>
      <c r="T534" s="24">
        <v>0</v>
      </c>
      <c r="U534" s="24">
        <v>0</v>
      </c>
      <c r="V534" s="24">
        <v>0</v>
      </c>
      <c r="W534" s="24">
        <f t="shared" ref="W534:W565" si="173">$N534-($O534+$P534+$Q534+$R534+$V534)</f>
        <v>0</v>
      </c>
      <c r="X534" s="25">
        <f t="shared" si="167"/>
        <v>0.33588961026472108</v>
      </c>
      <c r="Y534" s="25">
        <f t="shared" si="168"/>
        <v>0.33588961026472108</v>
      </c>
      <c r="Z534" s="25">
        <f t="shared" si="169"/>
        <v>0.66411038973527881</v>
      </c>
      <c r="AA534" s="25">
        <f t="shared" si="170"/>
        <v>0.99999999999999989</v>
      </c>
    </row>
    <row r="535" spans="1:27" ht="16" customHeight="1" outlineLevel="2" x14ac:dyDescent="0.35">
      <c r="A535" s="21" t="s">
        <v>30</v>
      </c>
      <c r="B535" s="21" t="s">
        <v>31</v>
      </c>
      <c r="C535" s="21">
        <v>6</v>
      </c>
      <c r="D535" s="21" t="s">
        <v>117</v>
      </c>
      <c r="E535" s="21" t="s">
        <v>119</v>
      </c>
      <c r="F535" s="22" t="s">
        <v>34</v>
      </c>
      <c r="G535" s="21">
        <v>1310</v>
      </c>
      <c r="H535" s="21">
        <v>709800000</v>
      </c>
      <c r="I535" s="21">
        <v>0</v>
      </c>
      <c r="J535" s="23" t="s">
        <v>120</v>
      </c>
      <c r="K535" s="24">
        <v>19049285</v>
      </c>
      <c r="L535" s="24">
        <v>19049285</v>
      </c>
      <c r="M535" s="24">
        <v>0</v>
      </c>
      <c r="N535" s="24">
        <f t="shared" si="172"/>
        <v>19049285</v>
      </c>
      <c r="O535" s="24">
        <v>0</v>
      </c>
      <c r="P535" s="24">
        <v>10839184.880000001</v>
      </c>
      <c r="Q535" s="24">
        <v>0</v>
      </c>
      <c r="R535" s="24">
        <v>8210100.1200000001</v>
      </c>
      <c r="S535" s="24">
        <v>8210100.1200000001</v>
      </c>
      <c r="T535" s="24">
        <v>0</v>
      </c>
      <c r="U535" s="24">
        <v>0</v>
      </c>
      <c r="V535" s="24">
        <v>0</v>
      </c>
      <c r="W535" s="24">
        <f t="shared" si="173"/>
        <v>0</v>
      </c>
      <c r="X535" s="25">
        <f t="shared" si="167"/>
        <v>0.43099256061316737</v>
      </c>
      <c r="Y535" s="25">
        <f t="shared" si="168"/>
        <v>0.43099256061316737</v>
      </c>
      <c r="Z535" s="25">
        <f t="shared" si="169"/>
        <v>0.56900743938683263</v>
      </c>
      <c r="AA535" s="25">
        <f t="shared" si="170"/>
        <v>1</v>
      </c>
    </row>
    <row r="536" spans="1:27" ht="16" customHeight="1" outlineLevel="2" x14ac:dyDescent="0.35">
      <c r="A536" s="21" t="s">
        <v>30</v>
      </c>
      <c r="B536" s="21" t="s">
        <v>31</v>
      </c>
      <c r="C536" s="21">
        <v>6</v>
      </c>
      <c r="D536" s="21" t="s">
        <v>117</v>
      </c>
      <c r="E536" s="21" t="s">
        <v>121</v>
      </c>
      <c r="F536" s="22" t="s">
        <v>34</v>
      </c>
      <c r="G536" s="21">
        <v>1310</v>
      </c>
      <c r="H536" s="21">
        <v>709800000</v>
      </c>
      <c r="I536" s="21">
        <v>0</v>
      </c>
      <c r="J536" s="23" t="s">
        <v>122</v>
      </c>
      <c r="K536" s="24">
        <v>92165658</v>
      </c>
      <c r="L536" s="24">
        <v>92165658</v>
      </c>
      <c r="M536" s="24">
        <v>0</v>
      </c>
      <c r="N536" s="24">
        <f t="shared" si="172"/>
        <v>92165658</v>
      </c>
      <c r="O536" s="24">
        <v>0</v>
      </c>
      <c r="P536" s="24">
        <v>45876508.590000004</v>
      </c>
      <c r="Q536" s="24">
        <v>0</v>
      </c>
      <c r="R536" s="24">
        <v>46289149.409999996</v>
      </c>
      <c r="S536" s="24">
        <v>46289149.409999996</v>
      </c>
      <c r="T536" s="24">
        <v>0</v>
      </c>
      <c r="U536" s="24">
        <v>0</v>
      </c>
      <c r="V536" s="24">
        <v>0</v>
      </c>
      <c r="W536" s="24">
        <f t="shared" si="173"/>
        <v>0</v>
      </c>
      <c r="X536" s="25">
        <f t="shared" si="167"/>
        <v>0.50223858229276674</v>
      </c>
      <c r="Y536" s="25">
        <f t="shared" si="168"/>
        <v>0.50223858229276674</v>
      </c>
      <c r="Z536" s="25">
        <f t="shared" si="169"/>
        <v>0.49776141770723326</v>
      </c>
      <c r="AA536" s="25">
        <f t="shared" si="170"/>
        <v>1</v>
      </c>
    </row>
    <row r="537" spans="1:27" ht="16" customHeight="1" outlineLevel="2" x14ac:dyDescent="0.35">
      <c r="A537" s="21" t="s">
        <v>30</v>
      </c>
      <c r="B537" s="21" t="s">
        <v>31</v>
      </c>
      <c r="C537" s="21">
        <v>6</v>
      </c>
      <c r="D537" s="21" t="s">
        <v>117</v>
      </c>
      <c r="E537" s="21" t="s">
        <v>123</v>
      </c>
      <c r="F537" s="22" t="s">
        <v>34</v>
      </c>
      <c r="G537" s="21">
        <v>1310</v>
      </c>
      <c r="H537" s="21">
        <v>709410000</v>
      </c>
      <c r="I537" s="21">
        <v>0</v>
      </c>
      <c r="J537" s="23" t="s">
        <v>124</v>
      </c>
      <c r="K537" s="24">
        <v>4150521667</v>
      </c>
      <c r="L537" s="24">
        <v>4150521667</v>
      </c>
      <c r="M537" s="24">
        <v>0</v>
      </c>
      <c r="N537" s="24">
        <f t="shared" si="172"/>
        <v>4150521667</v>
      </c>
      <c r="O537" s="24">
        <v>0</v>
      </c>
      <c r="P537" s="24">
        <v>296465833</v>
      </c>
      <c r="Q537" s="24">
        <v>0</v>
      </c>
      <c r="R537" s="24">
        <v>1778794998</v>
      </c>
      <c r="S537" s="24">
        <v>1778794998</v>
      </c>
      <c r="T537" s="24">
        <v>0</v>
      </c>
      <c r="U537" s="24">
        <v>2075260836</v>
      </c>
      <c r="V537" s="24">
        <v>0</v>
      </c>
      <c r="W537" s="24">
        <f t="shared" si="173"/>
        <v>2075260836</v>
      </c>
      <c r="X537" s="25">
        <f t="shared" si="167"/>
        <v>0.42857142805514237</v>
      </c>
      <c r="Y537" s="25">
        <f t="shared" si="168"/>
        <v>0.42857142805514237</v>
      </c>
      <c r="Z537" s="25">
        <f t="shared" si="169"/>
        <v>7.1428571342523728E-2</v>
      </c>
      <c r="AA537" s="25">
        <f t="shared" si="170"/>
        <v>0.4999999993976661</v>
      </c>
    </row>
    <row r="538" spans="1:27" ht="16" customHeight="1" outlineLevel="2" x14ac:dyDescent="0.35">
      <c r="A538" s="21" t="s">
        <v>30</v>
      </c>
      <c r="B538" s="21" t="s">
        <v>31</v>
      </c>
      <c r="C538" s="21">
        <v>6</v>
      </c>
      <c r="D538" s="21" t="s">
        <v>117</v>
      </c>
      <c r="E538" s="21" t="s">
        <v>125</v>
      </c>
      <c r="F538" s="22" t="s">
        <v>34</v>
      </c>
      <c r="G538" s="21">
        <v>1310</v>
      </c>
      <c r="H538" s="21">
        <v>709410000</v>
      </c>
      <c r="I538" s="21">
        <v>0</v>
      </c>
      <c r="J538" s="23" t="s">
        <v>126</v>
      </c>
      <c r="K538" s="24">
        <v>2517697614</v>
      </c>
      <c r="L538" s="24">
        <v>2517697614</v>
      </c>
      <c r="M538" s="24">
        <v>0</v>
      </c>
      <c r="N538" s="24">
        <f t="shared" si="172"/>
        <v>2517697614</v>
      </c>
      <c r="O538" s="24">
        <v>0</v>
      </c>
      <c r="P538" s="24">
        <v>179835543</v>
      </c>
      <c r="Q538" s="24">
        <v>0</v>
      </c>
      <c r="R538" s="24">
        <v>1079013258</v>
      </c>
      <c r="S538" s="24">
        <v>1079013258</v>
      </c>
      <c r="T538" s="24">
        <v>0</v>
      </c>
      <c r="U538" s="24">
        <v>1258848813</v>
      </c>
      <c r="V538" s="24">
        <v>0</v>
      </c>
      <c r="W538" s="24">
        <f t="shared" si="173"/>
        <v>1258848813</v>
      </c>
      <c r="X538" s="25">
        <f t="shared" si="167"/>
        <v>0.42857142652874597</v>
      </c>
      <c r="Y538" s="25">
        <f t="shared" si="168"/>
        <v>0.42857142652874597</v>
      </c>
      <c r="Z538" s="25">
        <f t="shared" si="169"/>
        <v>7.1428571088124324E-2</v>
      </c>
      <c r="AA538" s="25">
        <f t="shared" si="170"/>
        <v>0.49999999761687031</v>
      </c>
    </row>
    <row r="539" spans="1:27" ht="16" customHeight="1" outlineLevel="2" x14ac:dyDescent="0.35">
      <c r="A539" s="21" t="s">
        <v>30</v>
      </c>
      <c r="B539" s="21" t="s">
        <v>31</v>
      </c>
      <c r="C539" s="21">
        <v>6</v>
      </c>
      <c r="D539" s="21" t="s">
        <v>117</v>
      </c>
      <c r="E539" s="21" t="s">
        <v>127</v>
      </c>
      <c r="F539" s="22" t="s">
        <v>34</v>
      </c>
      <c r="G539" s="21">
        <v>1310</v>
      </c>
      <c r="H539" s="21">
        <v>709410000</v>
      </c>
      <c r="I539" s="21">
        <v>0</v>
      </c>
      <c r="J539" s="23" t="s">
        <v>128</v>
      </c>
      <c r="K539" s="24">
        <v>585484833105</v>
      </c>
      <c r="L539" s="24">
        <v>585484833105</v>
      </c>
      <c r="M539" s="24">
        <v>0</v>
      </c>
      <c r="N539" s="24">
        <f t="shared" si="172"/>
        <v>585484833105</v>
      </c>
      <c r="O539" s="24">
        <v>0</v>
      </c>
      <c r="P539" s="24">
        <v>45037294854.230003</v>
      </c>
      <c r="Q539" s="24">
        <v>0</v>
      </c>
      <c r="R539" s="24">
        <v>270223769125.39001</v>
      </c>
      <c r="S539" s="24">
        <v>270223769125.39001</v>
      </c>
      <c r="T539" s="24">
        <v>2.0699999999999998</v>
      </c>
      <c r="U539" s="24">
        <v>270223769125.38</v>
      </c>
      <c r="V539" s="24">
        <v>0</v>
      </c>
      <c r="W539" s="24">
        <f t="shared" si="173"/>
        <v>270223769125.38</v>
      </c>
      <c r="X539" s="25">
        <f t="shared" si="167"/>
        <v>0.46153846153847078</v>
      </c>
      <c r="Y539" s="25">
        <f t="shared" si="168"/>
        <v>0.46153846153847078</v>
      </c>
      <c r="Z539" s="25">
        <f t="shared" si="169"/>
        <v>7.6923076923075609E-2</v>
      </c>
      <c r="AA539" s="25">
        <f t="shared" si="170"/>
        <v>0.53846153846154643</v>
      </c>
    </row>
    <row r="540" spans="1:27" ht="16" customHeight="1" outlineLevel="2" x14ac:dyDescent="0.35">
      <c r="A540" s="21" t="s">
        <v>30</v>
      </c>
      <c r="B540" s="21" t="s">
        <v>31</v>
      </c>
      <c r="C540" s="21">
        <v>6</v>
      </c>
      <c r="D540" s="21" t="s">
        <v>117</v>
      </c>
      <c r="E540" s="21" t="s">
        <v>129</v>
      </c>
      <c r="F540" s="22" t="s">
        <v>34</v>
      </c>
      <c r="G540" s="21">
        <v>1310</v>
      </c>
      <c r="H540" s="21">
        <v>709410000</v>
      </c>
      <c r="I540" s="21">
        <v>0</v>
      </c>
      <c r="J540" s="23" t="s">
        <v>130</v>
      </c>
      <c r="K540" s="24">
        <v>1971517902</v>
      </c>
      <c r="L540" s="24">
        <v>1971517902</v>
      </c>
      <c r="M540" s="24">
        <v>0</v>
      </c>
      <c r="N540" s="24">
        <f t="shared" si="172"/>
        <v>1971517902</v>
      </c>
      <c r="O540" s="24">
        <v>0</v>
      </c>
      <c r="P540" s="24">
        <v>164293158</v>
      </c>
      <c r="Q540" s="24">
        <v>0</v>
      </c>
      <c r="R540" s="24">
        <v>821465790</v>
      </c>
      <c r="S540" s="24">
        <v>821465790</v>
      </c>
      <c r="T540" s="24">
        <v>0</v>
      </c>
      <c r="U540" s="24">
        <v>985758954</v>
      </c>
      <c r="V540" s="24">
        <v>0</v>
      </c>
      <c r="W540" s="24">
        <f t="shared" si="173"/>
        <v>985758954</v>
      </c>
      <c r="X540" s="25">
        <f t="shared" si="167"/>
        <v>0.41666666539860819</v>
      </c>
      <c r="Y540" s="25">
        <f t="shared" si="168"/>
        <v>0.41666666539860819</v>
      </c>
      <c r="Z540" s="25">
        <f t="shared" si="169"/>
        <v>8.3333333079721642E-2</v>
      </c>
      <c r="AA540" s="25">
        <f t="shared" si="170"/>
        <v>0.49999999847832982</v>
      </c>
    </row>
    <row r="541" spans="1:27" ht="16" customHeight="1" outlineLevel="2" x14ac:dyDescent="0.35">
      <c r="A541" s="21" t="s">
        <v>30</v>
      </c>
      <c r="B541" s="21" t="s">
        <v>31</v>
      </c>
      <c r="C541" s="21">
        <v>6</v>
      </c>
      <c r="D541" s="21" t="s">
        <v>117</v>
      </c>
      <c r="E541" s="21" t="s">
        <v>131</v>
      </c>
      <c r="F541" s="22" t="s">
        <v>34</v>
      </c>
      <c r="G541" s="21">
        <v>1310</v>
      </c>
      <c r="H541" s="21">
        <v>709410000</v>
      </c>
      <c r="I541" s="21">
        <v>0</v>
      </c>
      <c r="J541" s="23" t="s">
        <v>132</v>
      </c>
      <c r="K541" s="24">
        <v>1971517902</v>
      </c>
      <c r="L541" s="24">
        <v>1971517902</v>
      </c>
      <c r="M541" s="24">
        <v>0</v>
      </c>
      <c r="N541" s="24">
        <f t="shared" si="172"/>
        <v>1971517902</v>
      </c>
      <c r="O541" s="24">
        <v>0</v>
      </c>
      <c r="P541" s="24">
        <v>164293158</v>
      </c>
      <c r="Q541" s="24">
        <v>0</v>
      </c>
      <c r="R541" s="24">
        <v>821465790</v>
      </c>
      <c r="S541" s="24">
        <v>821465790</v>
      </c>
      <c r="T541" s="24">
        <v>0</v>
      </c>
      <c r="U541" s="24">
        <v>985758954</v>
      </c>
      <c r="V541" s="24">
        <v>0</v>
      </c>
      <c r="W541" s="24">
        <f t="shared" si="173"/>
        <v>985758954</v>
      </c>
      <c r="X541" s="25">
        <f t="shared" si="167"/>
        <v>0.41666666539860819</v>
      </c>
      <c r="Y541" s="25">
        <f t="shared" si="168"/>
        <v>0.41666666539860819</v>
      </c>
      <c r="Z541" s="25">
        <f t="shared" si="169"/>
        <v>8.3333333079721642E-2</v>
      </c>
      <c r="AA541" s="25">
        <f t="shared" si="170"/>
        <v>0.49999999847832982</v>
      </c>
    </row>
    <row r="542" spans="1:27" ht="16" customHeight="1" outlineLevel="2" x14ac:dyDescent="0.35">
      <c r="A542" s="21" t="s">
        <v>30</v>
      </c>
      <c r="B542" s="21" t="s">
        <v>31</v>
      </c>
      <c r="C542" s="21">
        <v>6</v>
      </c>
      <c r="D542" s="21" t="s">
        <v>117</v>
      </c>
      <c r="E542" s="21" t="s">
        <v>133</v>
      </c>
      <c r="F542" s="22" t="s">
        <v>34</v>
      </c>
      <c r="G542" s="21">
        <v>1310</v>
      </c>
      <c r="H542" s="21">
        <v>709410000</v>
      </c>
      <c r="I542" s="21">
        <v>0</v>
      </c>
      <c r="J542" s="23" t="s">
        <v>134</v>
      </c>
      <c r="K542" s="24">
        <v>1971517902</v>
      </c>
      <c r="L542" s="24">
        <v>1971517902</v>
      </c>
      <c r="M542" s="24">
        <v>0</v>
      </c>
      <c r="N542" s="24">
        <f t="shared" si="172"/>
        <v>1971517902</v>
      </c>
      <c r="O542" s="24">
        <v>0</v>
      </c>
      <c r="P542" s="24">
        <v>164293158</v>
      </c>
      <c r="Q542" s="24">
        <v>0</v>
      </c>
      <c r="R542" s="24">
        <v>821465790</v>
      </c>
      <c r="S542" s="24">
        <v>821465790</v>
      </c>
      <c r="T542" s="24">
        <v>0</v>
      </c>
      <c r="U542" s="24">
        <v>985758954</v>
      </c>
      <c r="V542" s="24">
        <v>0</v>
      </c>
      <c r="W542" s="24">
        <f t="shared" si="173"/>
        <v>985758954</v>
      </c>
      <c r="X542" s="25">
        <f t="shared" si="167"/>
        <v>0.41666666539860819</v>
      </c>
      <c r="Y542" s="25">
        <f t="shared" si="168"/>
        <v>0.41666666539860819</v>
      </c>
      <c r="Z542" s="25">
        <f t="shared" si="169"/>
        <v>8.3333333079721642E-2</v>
      </c>
      <c r="AA542" s="25">
        <f t="shared" si="170"/>
        <v>0.49999999847832982</v>
      </c>
    </row>
    <row r="543" spans="1:27" ht="16" customHeight="1" outlineLevel="2" x14ac:dyDescent="0.35">
      <c r="A543" s="21" t="s">
        <v>30</v>
      </c>
      <c r="B543" s="21" t="s">
        <v>31</v>
      </c>
      <c r="C543" s="21">
        <v>6</v>
      </c>
      <c r="D543" s="21" t="s">
        <v>117</v>
      </c>
      <c r="E543" s="21" t="s">
        <v>135</v>
      </c>
      <c r="F543" s="22" t="s">
        <v>34</v>
      </c>
      <c r="G543" s="21">
        <v>1310</v>
      </c>
      <c r="H543" s="21">
        <v>709410000</v>
      </c>
      <c r="I543" s="21">
        <v>0</v>
      </c>
      <c r="J543" s="23" t="s">
        <v>136</v>
      </c>
      <c r="K543" s="24">
        <v>1971517902</v>
      </c>
      <c r="L543" s="24">
        <v>1971517902</v>
      </c>
      <c r="M543" s="24">
        <v>0</v>
      </c>
      <c r="N543" s="24">
        <f t="shared" si="172"/>
        <v>1971517902</v>
      </c>
      <c r="O543" s="24">
        <v>0</v>
      </c>
      <c r="P543" s="24">
        <v>164293158</v>
      </c>
      <c r="Q543" s="24">
        <v>0</v>
      </c>
      <c r="R543" s="24">
        <v>821465790</v>
      </c>
      <c r="S543" s="24">
        <v>821465790</v>
      </c>
      <c r="T543" s="24">
        <v>0</v>
      </c>
      <c r="U543" s="24">
        <v>985758954</v>
      </c>
      <c r="V543" s="24">
        <v>0</v>
      </c>
      <c r="W543" s="24">
        <f t="shared" si="173"/>
        <v>985758954</v>
      </c>
      <c r="X543" s="25">
        <f t="shared" si="167"/>
        <v>0.41666666539860819</v>
      </c>
      <c r="Y543" s="25">
        <f t="shared" si="168"/>
        <v>0.41666666539860819</v>
      </c>
      <c r="Z543" s="25">
        <f t="shared" si="169"/>
        <v>8.3333333079721642E-2</v>
      </c>
      <c r="AA543" s="25">
        <f t="shared" si="170"/>
        <v>0.49999999847832982</v>
      </c>
    </row>
    <row r="544" spans="1:27" ht="16" customHeight="1" outlineLevel="2" x14ac:dyDescent="0.35">
      <c r="A544" s="21" t="s">
        <v>30</v>
      </c>
      <c r="B544" s="21" t="s">
        <v>31</v>
      </c>
      <c r="C544" s="21">
        <v>6</v>
      </c>
      <c r="D544" s="21" t="s">
        <v>117</v>
      </c>
      <c r="E544" s="21" t="s">
        <v>137</v>
      </c>
      <c r="F544" s="22" t="s">
        <v>34</v>
      </c>
      <c r="G544" s="21">
        <v>1310</v>
      </c>
      <c r="H544" s="21">
        <v>709410000</v>
      </c>
      <c r="I544" s="21">
        <v>0</v>
      </c>
      <c r="J544" s="23" t="s">
        <v>138</v>
      </c>
      <c r="K544" s="24">
        <v>2967424165</v>
      </c>
      <c r="L544" s="24">
        <v>2967424165</v>
      </c>
      <c r="M544" s="24">
        <v>0</v>
      </c>
      <c r="N544" s="24">
        <f t="shared" si="172"/>
        <v>2967424165</v>
      </c>
      <c r="O544" s="24">
        <v>0</v>
      </c>
      <c r="P544" s="24">
        <v>195534651.41999999</v>
      </c>
      <c r="Q544" s="24">
        <v>0</v>
      </c>
      <c r="R544" s="24">
        <v>1102614753.29</v>
      </c>
      <c r="S544" s="24">
        <v>1102614753.29</v>
      </c>
      <c r="T544" s="24">
        <v>0</v>
      </c>
      <c r="U544" s="24">
        <v>1669274760.29</v>
      </c>
      <c r="V544" s="24">
        <v>0</v>
      </c>
      <c r="W544" s="24">
        <f t="shared" si="173"/>
        <v>1669274760.29</v>
      </c>
      <c r="X544" s="25">
        <f t="shared" si="167"/>
        <v>0.3715730182071898</v>
      </c>
      <c r="Y544" s="25">
        <f t="shared" si="168"/>
        <v>0.3715730182071898</v>
      </c>
      <c r="Z544" s="25">
        <f t="shared" si="169"/>
        <v>6.5893731582522166E-2</v>
      </c>
      <c r="AA544" s="25">
        <f t="shared" si="170"/>
        <v>0.43746674978971195</v>
      </c>
    </row>
    <row r="545" spans="1:27" ht="16" customHeight="1" outlineLevel="2" x14ac:dyDescent="0.35">
      <c r="A545" s="21" t="s">
        <v>30</v>
      </c>
      <c r="B545" s="21" t="s">
        <v>31</v>
      </c>
      <c r="C545" s="21">
        <v>6</v>
      </c>
      <c r="D545" s="21" t="s">
        <v>117</v>
      </c>
      <c r="E545" s="21" t="s">
        <v>139</v>
      </c>
      <c r="F545" s="22" t="s">
        <v>34</v>
      </c>
      <c r="G545" s="21">
        <v>1310</v>
      </c>
      <c r="H545" s="21">
        <v>709410000</v>
      </c>
      <c r="I545" s="21">
        <v>0</v>
      </c>
      <c r="J545" s="23" t="s">
        <v>140</v>
      </c>
      <c r="K545" s="24">
        <v>307421178</v>
      </c>
      <c r="L545" s="24">
        <v>307421178</v>
      </c>
      <c r="M545" s="24">
        <v>0</v>
      </c>
      <c r="N545" s="24">
        <f t="shared" si="172"/>
        <v>307421178</v>
      </c>
      <c r="O545" s="24">
        <v>0</v>
      </c>
      <c r="P545" s="24">
        <v>49846055.270000003</v>
      </c>
      <c r="Q545" s="24">
        <v>0</v>
      </c>
      <c r="R545" s="24">
        <v>103864536.73</v>
      </c>
      <c r="S545" s="24">
        <v>103864536.73</v>
      </c>
      <c r="T545" s="24">
        <v>0</v>
      </c>
      <c r="U545" s="24">
        <v>153710586</v>
      </c>
      <c r="V545" s="24">
        <v>0</v>
      </c>
      <c r="W545" s="24">
        <f t="shared" si="173"/>
        <v>153710586</v>
      </c>
      <c r="X545" s="25">
        <f t="shared" si="167"/>
        <v>0.33785745473267298</v>
      </c>
      <c r="Y545" s="25">
        <f t="shared" si="168"/>
        <v>0.33785745473267298</v>
      </c>
      <c r="Z545" s="25">
        <f t="shared" si="169"/>
        <v>0.16214255502592603</v>
      </c>
      <c r="AA545" s="25">
        <f t="shared" si="170"/>
        <v>0.50000000975859904</v>
      </c>
    </row>
    <row r="546" spans="1:27" ht="16" customHeight="1" outlineLevel="2" x14ac:dyDescent="0.35">
      <c r="A546" s="21" t="s">
        <v>30</v>
      </c>
      <c r="B546" s="21" t="s">
        <v>31</v>
      </c>
      <c r="C546" s="21">
        <v>6</v>
      </c>
      <c r="D546" s="21" t="s">
        <v>117</v>
      </c>
      <c r="E546" s="21" t="s">
        <v>141</v>
      </c>
      <c r="F546" s="22" t="s">
        <v>34</v>
      </c>
      <c r="G546" s="21">
        <v>1310</v>
      </c>
      <c r="H546" s="21">
        <v>709410000</v>
      </c>
      <c r="I546" s="21">
        <v>0</v>
      </c>
      <c r="J546" s="23" t="s">
        <v>142</v>
      </c>
      <c r="K546" s="24">
        <v>47295566</v>
      </c>
      <c r="L546" s="24">
        <v>47295566</v>
      </c>
      <c r="M546" s="24">
        <v>0</v>
      </c>
      <c r="N546" s="24">
        <f t="shared" si="172"/>
        <v>47295566</v>
      </c>
      <c r="O546" s="24">
        <v>0</v>
      </c>
      <c r="P546" s="24">
        <v>7668622.4500000002</v>
      </c>
      <c r="Q546" s="24">
        <v>0</v>
      </c>
      <c r="R546" s="24">
        <v>15979159.550000001</v>
      </c>
      <c r="S546" s="24">
        <v>15979159.550000001</v>
      </c>
      <c r="T546" s="24">
        <v>0</v>
      </c>
      <c r="U546" s="24">
        <v>23647784</v>
      </c>
      <c r="V546" s="24">
        <v>0</v>
      </c>
      <c r="W546" s="24">
        <f t="shared" si="173"/>
        <v>23647784</v>
      </c>
      <c r="X546" s="25">
        <f t="shared" si="167"/>
        <v>0.33785745475590673</v>
      </c>
      <c r="Y546" s="25">
        <f t="shared" si="168"/>
        <v>0.33785745475590673</v>
      </c>
      <c r="Z546" s="25">
        <f t="shared" si="169"/>
        <v>0.1621425241004622</v>
      </c>
      <c r="AA546" s="25">
        <f t="shared" si="170"/>
        <v>0.49999997885636893</v>
      </c>
    </row>
    <row r="547" spans="1:27" ht="16" customHeight="1" outlineLevel="2" x14ac:dyDescent="0.35">
      <c r="A547" s="21" t="s">
        <v>30</v>
      </c>
      <c r="B547" s="21" t="s">
        <v>31</v>
      </c>
      <c r="C547" s="21">
        <v>6</v>
      </c>
      <c r="D547" s="21" t="s">
        <v>117</v>
      </c>
      <c r="E547" s="21" t="s">
        <v>143</v>
      </c>
      <c r="F547" s="22" t="s">
        <v>34</v>
      </c>
      <c r="G547" s="21">
        <v>1310</v>
      </c>
      <c r="H547" s="21">
        <v>709410000</v>
      </c>
      <c r="I547" s="21">
        <v>0</v>
      </c>
      <c r="J547" s="23" t="s">
        <v>144</v>
      </c>
      <c r="K547" s="24">
        <v>6962752</v>
      </c>
      <c r="L547" s="24">
        <v>6962752</v>
      </c>
      <c r="M547" s="24">
        <v>0</v>
      </c>
      <c r="N547" s="24">
        <f t="shared" si="172"/>
        <v>6962752</v>
      </c>
      <c r="O547" s="24">
        <v>0</v>
      </c>
      <c r="P547" s="24">
        <v>1128956.33</v>
      </c>
      <c r="Q547" s="24">
        <v>0</v>
      </c>
      <c r="R547" s="24">
        <v>2352417.67</v>
      </c>
      <c r="S547" s="24">
        <v>2352417.67</v>
      </c>
      <c r="T547" s="24">
        <v>0</v>
      </c>
      <c r="U547" s="24">
        <v>3481378</v>
      </c>
      <c r="V547" s="24">
        <v>0</v>
      </c>
      <c r="W547" s="24">
        <f t="shared" si="173"/>
        <v>3481378</v>
      </c>
      <c r="X547" s="25">
        <f t="shared" si="167"/>
        <v>0.33785745492586838</v>
      </c>
      <c r="Y547" s="25">
        <f t="shared" si="168"/>
        <v>0.33785745492586838</v>
      </c>
      <c r="Z547" s="25">
        <f t="shared" si="169"/>
        <v>0.16214225783138622</v>
      </c>
      <c r="AA547" s="25">
        <f t="shared" si="170"/>
        <v>0.49999971275725463</v>
      </c>
    </row>
    <row r="548" spans="1:27" ht="16" customHeight="1" outlineLevel="2" x14ac:dyDescent="0.35">
      <c r="A548" s="21" t="s">
        <v>30</v>
      </c>
      <c r="B548" s="21" t="s">
        <v>31</v>
      </c>
      <c r="C548" s="21">
        <v>6</v>
      </c>
      <c r="D548" s="21" t="s">
        <v>117</v>
      </c>
      <c r="E548" s="21" t="s">
        <v>145</v>
      </c>
      <c r="F548" s="22" t="s">
        <v>34</v>
      </c>
      <c r="G548" s="21">
        <v>1310</v>
      </c>
      <c r="H548" s="21">
        <v>709410000</v>
      </c>
      <c r="I548" s="21">
        <v>0</v>
      </c>
      <c r="J548" s="23" t="s">
        <v>146</v>
      </c>
      <c r="K548" s="24">
        <v>1071193</v>
      </c>
      <c r="L548" s="24">
        <v>1071193</v>
      </c>
      <c r="M548" s="24">
        <v>0</v>
      </c>
      <c r="N548" s="24">
        <f t="shared" si="172"/>
        <v>1071193</v>
      </c>
      <c r="O548" s="24">
        <v>0</v>
      </c>
      <c r="P548" s="24">
        <v>173685.46</v>
      </c>
      <c r="Q548" s="24">
        <v>0</v>
      </c>
      <c r="R548" s="24">
        <v>361910.54</v>
      </c>
      <c r="S548" s="24">
        <v>361910.54</v>
      </c>
      <c r="T548" s="24">
        <v>0</v>
      </c>
      <c r="U548" s="24">
        <v>535597</v>
      </c>
      <c r="V548" s="24">
        <v>0</v>
      </c>
      <c r="W548" s="24">
        <f t="shared" si="173"/>
        <v>535597</v>
      </c>
      <c r="X548" s="25">
        <f t="shared" si="167"/>
        <v>0.33785745425894304</v>
      </c>
      <c r="Y548" s="25">
        <f t="shared" si="168"/>
        <v>0.33785745425894304</v>
      </c>
      <c r="Z548" s="25">
        <f t="shared" si="169"/>
        <v>0.16214207897176325</v>
      </c>
      <c r="AA548" s="25">
        <f t="shared" si="170"/>
        <v>0.49999953323070628</v>
      </c>
    </row>
    <row r="549" spans="1:27" ht="16" customHeight="1" outlineLevel="2" x14ac:dyDescent="0.35">
      <c r="A549" s="21" t="s">
        <v>30</v>
      </c>
      <c r="B549" s="21" t="s">
        <v>31</v>
      </c>
      <c r="C549" s="21">
        <v>6</v>
      </c>
      <c r="D549" s="21" t="s">
        <v>117</v>
      </c>
      <c r="E549" s="21" t="s">
        <v>147</v>
      </c>
      <c r="F549" s="22" t="s">
        <v>34</v>
      </c>
      <c r="G549" s="21">
        <v>1310</v>
      </c>
      <c r="H549" s="21">
        <v>709410000</v>
      </c>
      <c r="I549" s="21">
        <v>0</v>
      </c>
      <c r="J549" s="23" t="s">
        <v>148</v>
      </c>
      <c r="K549" s="24">
        <v>94591131</v>
      </c>
      <c r="L549" s="24">
        <v>94591131</v>
      </c>
      <c r="M549" s="24">
        <v>0</v>
      </c>
      <c r="N549" s="24">
        <f t="shared" si="172"/>
        <v>94591131</v>
      </c>
      <c r="O549" s="24">
        <v>0</v>
      </c>
      <c r="P549" s="24">
        <v>15337245.24</v>
      </c>
      <c r="Q549" s="24">
        <v>0</v>
      </c>
      <c r="R549" s="24">
        <v>31958318.760000002</v>
      </c>
      <c r="S549" s="24">
        <v>31958318.760000002</v>
      </c>
      <c r="T549" s="24">
        <v>0</v>
      </c>
      <c r="U549" s="24">
        <v>47295567</v>
      </c>
      <c r="V549" s="24">
        <v>0</v>
      </c>
      <c r="W549" s="24">
        <f t="shared" si="173"/>
        <v>47295567</v>
      </c>
      <c r="X549" s="25">
        <f t="shared" si="167"/>
        <v>0.33785745473325612</v>
      </c>
      <c r="Y549" s="25">
        <f t="shared" si="168"/>
        <v>0.33785745473325612</v>
      </c>
      <c r="Z549" s="25">
        <f t="shared" si="169"/>
        <v>0.16214252940902038</v>
      </c>
      <c r="AA549" s="25">
        <f t="shared" si="170"/>
        <v>0.49999998414227653</v>
      </c>
    </row>
    <row r="550" spans="1:27" ht="16" customHeight="1" outlineLevel="2" x14ac:dyDescent="0.35">
      <c r="A550" s="21" t="s">
        <v>30</v>
      </c>
      <c r="B550" s="21" t="s">
        <v>31</v>
      </c>
      <c r="C550" s="21">
        <v>6</v>
      </c>
      <c r="D550" s="21" t="s">
        <v>117</v>
      </c>
      <c r="E550" s="21" t="s">
        <v>149</v>
      </c>
      <c r="F550" s="22" t="s">
        <v>34</v>
      </c>
      <c r="G550" s="21">
        <v>1310</v>
      </c>
      <c r="H550" s="21">
        <v>709410000</v>
      </c>
      <c r="I550" s="21">
        <v>0</v>
      </c>
      <c r="J550" s="23" t="s">
        <v>150</v>
      </c>
      <c r="K550" s="24">
        <v>2142385</v>
      </c>
      <c r="L550" s="24">
        <v>2142385</v>
      </c>
      <c r="M550" s="24">
        <v>0</v>
      </c>
      <c r="N550" s="24">
        <f t="shared" si="172"/>
        <v>2142385</v>
      </c>
      <c r="O550" s="24">
        <v>0</v>
      </c>
      <c r="P550" s="24">
        <v>347371.26</v>
      </c>
      <c r="Q550" s="24">
        <v>0</v>
      </c>
      <c r="R550" s="24">
        <v>723820.74</v>
      </c>
      <c r="S550" s="24">
        <v>723820.74</v>
      </c>
      <c r="T550" s="24">
        <v>0</v>
      </c>
      <c r="U550" s="24">
        <v>1071193</v>
      </c>
      <c r="V550" s="24">
        <v>0</v>
      </c>
      <c r="W550" s="24">
        <f t="shared" si="173"/>
        <v>1071193</v>
      </c>
      <c r="X550" s="25">
        <f t="shared" si="167"/>
        <v>0.33785745325886801</v>
      </c>
      <c r="Y550" s="25">
        <f t="shared" si="168"/>
        <v>0.33785745325886801</v>
      </c>
      <c r="Z550" s="25">
        <f t="shared" si="169"/>
        <v>0.16214231335637619</v>
      </c>
      <c r="AA550" s="25">
        <f t="shared" si="170"/>
        <v>0.4999997666152442</v>
      </c>
    </row>
    <row r="551" spans="1:27" ht="16" customHeight="1" outlineLevel="2" x14ac:dyDescent="0.35">
      <c r="A551" s="21" t="s">
        <v>30</v>
      </c>
      <c r="B551" s="21" t="s">
        <v>31</v>
      </c>
      <c r="C551" s="21">
        <v>6</v>
      </c>
      <c r="D551" s="21" t="s">
        <v>117</v>
      </c>
      <c r="E551" s="21" t="s">
        <v>151</v>
      </c>
      <c r="F551" s="22" t="s">
        <v>34</v>
      </c>
      <c r="G551" s="21">
        <v>1310</v>
      </c>
      <c r="H551" s="21">
        <v>709410000</v>
      </c>
      <c r="I551" s="21">
        <v>0</v>
      </c>
      <c r="J551" s="23" t="s">
        <v>152</v>
      </c>
      <c r="K551" s="24">
        <v>300000000</v>
      </c>
      <c r="L551" s="24">
        <v>300000000</v>
      </c>
      <c r="M551" s="24">
        <v>0</v>
      </c>
      <c r="N551" s="24">
        <f t="shared" si="172"/>
        <v>300000000</v>
      </c>
      <c r="O551" s="24">
        <v>0</v>
      </c>
      <c r="P551" s="24">
        <v>0</v>
      </c>
      <c r="Q551" s="24">
        <v>0</v>
      </c>
      <c r="R551" s="24">
        <v>0</v>
      </c>
      <c r="S551" s="24">
        <v>0</v>
      </c>
      <c r="T551" s="24">
        <v>300000000</v>
      </c>
      <c r="U551" s="24">
        <v>300000000</v>
      </c>
      <c r="V551" s="24">
        <v>300000000</v>
      </c>
      <c r="W551" s="24">
        <f t="shared" si="173"/>
        <v>0</v>
      </c>
      <c r="X551" s="25">
        <f t="shared" si="167"/>
        <v>0</v>
      </c>
      <c r="Y551" s="25">
        <f t="shared" si="168"/>
        <v>0</v>
      </c>
      <c r="Z551" s="25">
        <f t="shared" si="169"/>
        <v>0</v>
      </c>
      <c r="AA551" s="25">
        <f t="shared" si="170"/>
        <v>0</v>
      </c>
    </row>
    <row r="552" spans="1:27" ht="16" customHeight="1" outlineLevel="2" x14ac:dyDescent="0.35">
      <c r="A552" s="21" t="s">
        <v>30</v>
      </c>
      <c r="B552" s="21" t="s">
        <v>31</v>
      </c>
      <c r="C552" s="21">
        <v>6</v>
      </c>
      <c r="D552" s="21" t="s">
        <v>117</v>
      </c>
      <c r="E552" s="21" t="s">
        <v>153</v>
      </c>
      <c r="F552" s="22" t="s">
        <v>34</v>
      </c>
      <c r="G552" s="21">
        <v>1310</v>
      </c>
      <c r="H552" s="21">
        <v>709410000</v>
      </c>
      <c r="I552" s="21">
        <v>0</v>
      </c>
      <c r="J552" s="23" t="s">
        <v>154</v>
      </c>
      <c r="K552" s="24">
        <v>600000000</v>
      </c>
      <c r="L552" s="24">
        <v>600000000</v>
      </c>
      <c r="M552" s="24">
        <v>0</v>
      </c>
      <c r="N552" s="24">
        <f t="shared" si="172"/>
        <v>600000000</v>
      </c>
      <c r="O552" s="24">
        <v>0</v>
      </c>
      <c r="P552" s="24">
        <v>0</v>
      </c>
      <c r="Q552" s="24">
        <v>0</v>
      </c>
      <c r="R552" s="24">
        <v>0</v>
      </c>
      <c r="S552" s="24">
        <v>0</v>
      </c>
      <c r="T552" s="24">
        <v>600000000</v>
      </c>
      <c r="U552" s="24">
        <v>600000000</v>
      </c>
      <c r="V552" s="24">
        <v>600000000</v>
      </c>
      <c r="W552" s="24">
        <f t="shared" si="173"/>
        <v>0</v>
      </c>
      <c r="X552" s="25">
        <f t="shared" si="167"/>
        <v>0</v>
      </c>
      <c r="Y552" s="25">
        <f t="shared" si="168"/>
        <v>0</v>
      </c>
      <c r="Z552" s="25">
        <f t="shared" si="169"/>
        <v>0</v>
      </c>
      <c r="AA552" s="25">
        <f t="shared" si="170"/>
        <v>0</v>
      </c>
    </row>
    <row r="553" spans="1:27" ht="16" customHeight="1" outlineLevel="2" x14ac:dyDescent="0.35">
      <c r="A553" s="21" t="s">
        <v>30</v>
      </c>
      <c r="B553" s="21" t="s">
        <v>31</v>
      </c>
      <c r="C553" s="21">
        <v>6</v>
      </c>
      <c r="D553" s="21" t="s">
        <v>117</v>
      </c>
      <c r="E553" s="21" t="s">
        <v>155</v>
      </c>
      <c r="F553" s="22" t="s">
        <v>34</v>
      </c>
      <c r="G553" s="21">
        <v>1310</v>
      </c>
      <c r="H553" s="21">
        <v>709410000</v>
      </c>
      <c r="I553" s="21">
        <v>0</v>
      </c>
      <c r="J553" s="23" t="s">
        <v>156</v>
      </c>
      <c r="K553" s="24">
        <v>505200000</v>
      </c>
      <c r="L553" s="24">
        <v>505200000</v>
      </c>
      <c r="M553" s="24">
        <v>0</v>
      </c>
      <c r="N553" s="24">
        <f t="shared" si="172"/>
        <v>505200000</v>
      </c>
      <c r="O553" s="24">
        <v>0</v>
      </c>
      <c r="P553" s="24">
        <v>0</v>
      </c>
      <c r="Q553" s="24">
        <v>0</v>
      </c>
      <c r="R553" s="24">
        <v>0</v>
      </c>
      <c r="S553" s="24">
        <v>0</v>
      </c>
      <c r="T553" s="24">
        <v>505200000</v>
      </c>
      <c r="U553" s="24">
        <v>505200000</v>
      </c>
      <c r="V553" s="24">
        <v>505200000</v>
      </c>
      <c r="W553" s="24">
        <f t="shared" si="173"/>
        <v>0</v>
      </c>
      <c r="X553" s="25">
        <f t="shared" si="167"/>
        <v>0</v>
      </c>
      <c r="Y553" s="25">
        <f t="shared" si="168"/>
        <v>0</v>
      </c>
      <c r="Z553" s="25">
        <f t="shared" si="169"/>
        <v>0</v>
      </c>
      <c r="AA553" s="25">
        <f t="shared" si="170"/>
        <v>0</v>
      </c>
    </row>
    <row r="554" spans="1:27" ht="16" customHeight="1" outlineLevel="2" x14ac:dyDescent="0.35">
      <c r="A554" s="21" t="s">
        <v>30</v>
      </c>
      <c r="B554" s="21" t="s">
        <v>31</v>
      </c>
      <c r="C554" s="21">
        <v>6</v>
      </c>
      <c r="D554" s="21" t="s">
        <v>117</v>
      </c>
      <c r="E554" s="21" t="s">
        <v>157</v>
      </c>
      <c r="F554" s="22" t="s">
        <v>34</v>
      </c>
      <c r="G554" s="21">
        <v>1310</v>
      </c>
      <c r="H554" s="21">
        <v>709410000</v>
      </c>
      <c r="I554" s="21">
        <v>0</v>
      </c>
      <c r="J554" s="23" t="s">
        <v>158</v>
      </c>
      <c r="K554" s="24">
        <v>1400000000</v>
      </c>
      <c r="L554" s="24">
        <v>1400000000</v>
      </c>
      <c r="M554" s="24">
        <v>0</v>
      </c>
      <c r="N554" s="24">
        <f t="shared" si="172"/>
        <v>1400000000</v>
      </c>
      <c r="O554" s="24">
        <v>0</v>
      </c>
      <c r="P554" s="24">
        <v>0</v>
      </c>
      <c r="Q554" s="24">
        <v>0</v>
      </c>
      <c r="R554" s="24">
        <v>0</v>
      </c>
      <c r="S554" s="24">
        <v>0</v>
      </c>
      <c r="T554" s="24">
        <v>1400000000</v>
      </c>
      <c r="U554" s="24">
        <v>1400000000</v>
      </c>
      <c r="V554" s="24">
        <v>1400000000</v>
      </c>
      <c r="W554" s="24">
        <f t="shared" si="173"/>
        <v>0</v>
      </c>
      <c r="X554" s="25">
        <f t="shared" si="167"/>
        <v>0</v>
      </c>
      <c r="Y554" s="25">
        <f t="shared" si="168"/>
        <v>0</v>
      </c>
      <c r="Z554" s="25">
        <f t="shared" si="169"/>
        <v>0</v>
      </c>
      <c r="AA554" s="25">
        <f t="shared" si="170"/>
        <v>0</v>
      </c>
    </row>
    <row r="555" spans="1:27" ht="16" customHeight="1" outlineLevel="2" x14ac:dyDescent="0.35">
      <c r="A555" s="21" t="s">
        <v>30</v>
      </c>
      <c r="B555" s="21" t="s">
        <v>31</v>
      </c>
      <c r="C555" s="21">
        <v>6</v>
      </c>
      <c r="D555" s="21" t="s">
        <v>117</v>
      </c>
      <c r="E555" s="21" t="s">
        <v>159</v>
      </c>
      <c r="F555" s="22" t="s">
        <v>34</v>
      </c>
      <c r="G555" s="21">
        <v>1310</v>
      </c>
      <c r="H555" s="21">
        <v>709410000</v>
      </c>
      <c r="I555" s="21">
        <v>0</v>
      </c>
      <c r="J555" s="23" t="s">
        <v>160</v>
      </c>
      <c r="K555" s="24">
        <v>924982309</v>
      </c>
      <c r="L555" s="24">
        <v>924982309</v>
      </c>
      <c r="M555" s="24">
        <v>0</v>
      </c>
      <c r="N555" s="24">
        <f t="shared" si="172"/>
        <v>924982309</v>
      </c>
      <c r="O555" s="24">
        <v>0</v>
      </c>
      <c r="P555" s="24">
        <v>0</v>
      </c>
      <c r="Q555" s="24">
        <v>0</v>
      </c>
      <c r="R555" s="24">
        <v>0</v>
      </c>
      <c r="S555" s="24">
        <v>0</v>
      </c>
      <c r="T555" s="24">
        <v>924982309</v>
      </c>
      <c r="U555" s="24">
        <v>924982309</v>
      </c>
      <c r="V555" s="24">
        <v>924982309</v>
      </c>
      <c r="W555" s="24">
        <f t="shared" si="173"/>
        <v>0</v>
      </c>
      <c r="X555" s="25">
        <f t="shared" si="167"/>
        <v>0</v>
      </c>
      <c r="Y555" s="25">
        <f t="shared" si="168"/>
        <v>0</v>
      </c>
      <c r="Z555" s="25">
        <f t="shared" si="169"/>
        <v>0</v>
      </c>
      <c r="AA555" s="25">
        <f t="shared" si="170"/>
        <v>0</v>
      </c>
    </row>
    <row r="556" spans="1:27" ht="16" customHeight="1" outlineLevel="2" x14ac:dyDescent="0.35">
      <c r="A556" s="21" t="s">
        <v>30</v>
      </c>
      <c r="B556" s="21" t="s">
        <v>31</v>
      </c>
      <c r="C556" s="21">
        <v>6</v>
      </c>
      <c r="D556" s="21" t="s">
        <v>117</v>
      </c>
      <c r="E556" s="21" t="s">
        <v>161</v>
      </c>
      <c r="F556" s="22" t="s">
        <v>34</v>
      </c>
      <c r="G556" s="21">
        <v>1310</v>
      </c>
      <c r="H556" s="21">
        <v>709410000</v>
      </c>
      <c r="I556" s="21">
        <v>0</v>
      </c>
      <c r="J556" s="23" t="s">
        <v>162</v>
      </c>
      <c r="K556" s="24">
        <v>2000000000</v>
      </c>
      <c r="L556" s="24">
        <v>2000000000</v>
      </c>
      <c r="M556" s="24">
        <v>0</v>
      </c>
      <c r="N556" s="24">
        <f t="shared" si="172"/>
        <v>2000000000</v>
      </c>
      <c r="O556" s="24">
        <v>0</v>
      </c>
      <c r="P556" s="24">
        <v>0</v>
      </c>
      <c r="Q556" s="24">
        <v>0</v>
      </c>
      <c r="R556" s="24">
        <v>0</v>
      </c>
      <c r="S556" s="24">
        <v>0</v>
      </c>
      <c r="T556" s="24">
        <v>2000000000</v>
      </c>
      <c r="U556" s="24">
        <v>2000000000</v>
      </c>
      <c r="V556" s="24">
        <v>2000000000</v>
      </c>
      <c r="W556" s="24">
        <f t="shared" si="173"/>
        <v>0</v>
      </c>
      <c r="X556" s="25">
        <f t="shared" si="167"/>
        <v>0</v>
      </c>
      <c r="Y556" s="25">
        <f t="shared" si="168"/>
        <v>0</v>
      </c>
      <c r="Z556" s="25">
        <f t="shared" si="169"/>
        <v>0</v>
      </c>
      <c r="AA556" s="25">
        <f t="shared" si="170"/>
        <v>0</v>
      </c>
    </row>
    <row r="557" spans="1:27" ht="16" customHeight="1" outlineLevel="2" x14ac:dyDescent="0.35">
      <c r="A557" s="21" t="s">
        <v>30</v>
      </c>
      <c r="B557" s="21" t="s">
        <v>31</v>
      </c>
      <c r="C557" s="21">
        <v>6</v>
      </c>
      <c r="D557" s="21" t="s">
        <v>117</v>
      </c>
      <c r="E557" s="21" t="s">
        <v>163</v>
      </c>
      <c r="F557" s="22" t="s">
        <v>34</v>
      </c>
      <c r="G557" s="21">
        <v>1310</v>
      </c>
      <c r="H557" s="21">
        <v>709410000</v>
      </c>
      <c r="I557" s="21">
        <v>0</v>
      </c>
      <c r="J557" s="23" t="s">
        <v>164</v>
      </c>
      <c r="K557" s="24">
        <v>1500000000</v>
      </c>
      <c r="L557" s="24">
        <v>1500000000</v>
      </c>
      <c r="M557" s="24">
        <v>0</v>
      </c>
      <c r="N557" s="24">
        <f t="shared" si="172"/>
        <v>1500000000</v>
      </c>
      <c r="O557" s="24">
        <v>0</v>
      </c>
      <c r="P557" s="24">
        <v>0</v>
      </c>
      <c r="Q557" s="24">
        <v>0</v>
      </c>
      <c r="R557" s="24">
        <v>0</v>
      </c>
      <c r="S557" s="24">
        <v>0</v>
      </c>
      <c r="T557" s="24">
        <v>1500000000</v>
      </c>
      <c r="U557" s="24">
        <v>1500000000</v>
      </c>
      <c r="V557" s="24">
        <v>1500000000</v>
      </c>
      <c r="W557" s="24">
        <f t="shared" si="173"/>
        <v>0</v>
      </c>
      <c r="X557" s="25">
        <f t="shared" si="167"/>
        <v>0</v>
      </c>
      <c r="Y557" s="25">
        <f t="shared" si="168"/>
        <v>0</v>
      </c>
      <c r="Z557" s="25">
        <f t="shared" si="169"/>
        <v>0</v>
      </c>
      <c r="AA557" s="25">
        <f t="shared" si="170"/>
        <v>0</v>
      </c>
    </row>
    <row r="558" spans="1:27" ht="16" customHeight="1" outlineLevel="2" x14ac:dyDescent="0.35">
      <c r="A558" s="21" t="s">
        <v>189</v>
      </c>
      <c r="B558" s="21" t="s">
        <v>31</v>
      </c>
      <c r="C558" s="21">
        <v>6</v>
      </c>
      <c r="D558" s="21" t="s">
        <v>117</v>
      </c>
      <c r="E558" s="21" t="s">
        <v>53</v>
      </c>
      <c r="F558" s="22" t="s">
        <v>34</v>
      </c>
      <c r="G558" s="21">
        <v>1310</v>
      </c>
      <c r="H558" s="21">
        <v>709800000</v>
      </c>
      <c r="I558" s="21">
        <v>0</v>
      </c>
      <c r="J558" s="23" t="s">
        <v>118</v>
      </c>
      <c r="K558" s="24">
        <v>59506781</v>
      </c>
      <c r="L558" s="24">
        <v>59506781</v>
      </c>
      <c r="M558" s="24">
        <v>0</v>
      </c>
      <c r="N558" s="24">
        <f t="shared" si="172"/>
        <v>59506781</v>
      </c>
      <c r="O558" s="24">
        <v>0</v>
      </c>
      <c r="P558" s="24">
        <v>36830790.039999999</v>
      </c>
      <c r="Q558" s="24">
        <v>0</v>
      </c>
      <c r="R558" s="24">
        <v>22675990.960000001</v>
      </c>
      <c r="S558" s="24">
        <v>22675990.960000001</v>
      </c>
      <c r="T558" s="24">
        <v>0</v>
      </c>
      <c r="U558" s="24">
        <v>0</v>
      </c>
      <c r="V558" s="24">
        <v>0</v>
      </c>
      <c r="W558" s="24">
        <f t="shared" si="173"/>
        <v>0</v>
      </c>
      <c r="X558" s="25">
        <f t="shared" si="167"/>
        <v>0.38106566308804374</v>
      </c>
      <c r="Y558" s="25">
        <f t="shared" si="168"/>
        <v>0.38106566308804374</v>
      </c>
      <c r="Z558" s="25">
        <f t="shared" si="169"/>
        <v>0.61893433691195632</v>
      </c>
      <c r="AA558" s="25">
        <f t="shared" si="170"/>
        <v>1</v>
      </c>
    </row>
    <row r="559" spans="1:27" ht="16" customHeight="1" outlineLevel="2" x14ac:dyDescent="0.35">
      <c r="A559" s="21" t="s">
        <v>189</v>
      </c>
      <c r="B559" s="21" t="s">
        <v>31</v>
      </c>
      <c r="C559" s="21">
        <v>6</v>
      </c>
      <c r="D559" s="21" t="s">
        <v>117</v>
      </c>
      <c r="E559" s="21" t="s">
        <v>119</v>
      </c>
      <c r="F559" s="22" t="s">
        <v>34</v>
      </c>
      <c r="G559" s="21">
        <v>1310</v>
      </c>
      <c r="H559" s="21">
        <v>709800000</v>
      </c>
      <c r="I559" s="21">
        <v>0</v>
      </c>
      <c r="J559" s="23" t="s">
        <v>120</v>
      </c>
      <c r="K559" s="24">
        <v>26873080</v>
      </c>
      <c r="L559" s="24">
        <v>26873080</v>
      </c>
      <c r="M559" s="24">
        <v>0</v>
      </c>
      <c r="N559" s="24">
        <f t="shared" si="172"/>
        <v>26873080</v>
      </c>
      <c r="O559" s="24">
        <v>0</v>
      </c>
      <c r="P559" s="24">
        <v>14820480.41</v>
      </c>
      <c r="Q559" s="24">
        <v>0</v>
      </c>
      <c r="R559" s="24">
        <v>12052599.59</v>
      </c>
      <c r="S559" s="24">
        <v>12052599.59</v>
      </c>
      <c r="T559" s="24">
        <v>0</v>
      </c>
      <c r="U559" s="24">
        <v>0</v>
      </c>
      <c r="V559" s="24">
        <v>0</v>
      </c>
      <c r="W559" s="24">
        <f t="shared" si="173"/>
        <v>0</v>
      </c>
      <c r="X559" s="25">
        <f t="shared" si="167"/>
        <v>0.44850086368961056</v>
      </c>
      <c r="Y559" s="25">
        <f t="shared" si="168"/>
        <v>0.44850086368961056</v>
      </c>
      <c r="Z559" s="25">
        <f t="shared" si="169"/>
        <v>0.55149913631038938</v>
      </c>
      <c r="AA559" s="25">
        <f t="shared" si="170"/>
        <v>1</v>
      </c>
    </row>
    <row r="560" spans="1:27" ht="16" customHeight="1" outlineLevel="2" x14ac:dyDescent="0.35">
      <c r="A560" s="21" t="s">
        <v>189</v>
      </c>
      <c r="B560" s="21" t="s">
        <v>31</v>
      </c>
      <c r="C560" s="21">
        <v>6</v>
      </c>
      <c r="D560" s="21" t="s">
        <v>117</v>
      </c>
      <c r="E560" s="21" t="s">
        <v>121</v>
      </c>
      <c r="F560" s="22" t="s">
        <v>34</v>
      </c>
      <c r="G560" s="21">
        <v>1310</v>
      </c>
      <c r="H560" s="21">
        <v>709800000</v>
      </c>
      <c r="I560" s="21">
        <v>0</v>
      </c>
      <c r="J560" s="23" t="s">
        <v>122</v>
      </c>
      <c r="K560" s="24">
        <v>5938976677</v>
      </c>
      <c r="L560" s="24">
        <v>5938976677</v>
      </c>
      <c r="M560" s="24">
        <v>0</v>
      </c>
      <c r="N560" s="24">
        <f t="shared" si="172"/>
        <v>5938976677</v>
      </c>
      <c r="O560" s="24">
        <v>0</v>
      </c>
      <c r="P560" s="24">
        <v>2464541982.46</v>
      </c>
      <c r="Q560" s="24">
        <v>0</v>
      </c>
      <c r="R560" s="24">
        <v>3474434694.54</v>
      </c>
      <c r="S560" s="24">
        <v>3474434694.54</v>
      </c>
      <c r="T560" s="24">
        <v>0</v>
      </c>
      <c r="U560" s="24">
        <v>0</v>
      </c>
      <c r="V560" s="24">
        <v>0</v>
      </c>
      <c r="W560" s="24">
        <f t="shared" si="173"/>
        <v>0</v>
      </c>
      <c r="X560" s="25">
        <f t="shared" si="167"/>
        <v>0.58502245142593612</v>
      </c>
      <c r="Y560" s="25">
        <f t="shared" si="168"/>
        <v>0.58502245142593612</v>
      </c>
      <c r="Z560" s="25">
        <f t="shared" si="169"/>
        <v>0.41497754857406388</v>
      </c>
      <c r="AA560" s="25">
        <f t="shared" si="170"/>
        <v>1</v>
      </c>
    </row>
    <row r="561" spans="1:27" ht="16" customHeight="1" outlineLevel="2" x14ac:dyDescent="0.35">
      <c r="A561" s="21" t="s">
        <v>273</v>
      </c>
      <c r="B561" s="21" t="s">
        <v>274</v>
      </c>
      <c r="C561" s="21">
        <v>6</v>
      </c>
      <c r="D561" s="21" t="s">
        <v>117</v>
      </c>
      <c r="E561" s="21" t="s">
        <v>53</v>
      </c>
      <c r="F561" s="22" t="s">
        <v>34</v>
      </c>
      <c r="G561" s="21">
        <v>1310</v>
      </c>
      <c r="H561" s="21">
        <v>709800000</v>
      </c>
      <c r="I561" s="21">
        <v>0</v>
      </c>
      <c r="J561" s="23" t="s">
        <v>118</v>
      </c>
      <c r="K561" s="24">
        <v>1581315</v>
      </c>
      <c r="L561" s="24">
        <v>1581315</v>
      </c>
      <c r="M561" s="24">
        <v>0</v>
      </c>
      <c r="N561" s="24">
        <f t="shared" si="172"/>
        <v>1581315</v>
      </c>
      <c r="O561" s="24">
        <v>0</v>
      </c>
      <c r="P561" s="24">
        <v>1145666.01</v>
      </c>
      <c r="Q561" s="24">
        <v>0</v>
      </c>
      <c r="R561" s="24">
        <v>435648.99</v>
      </c>
      <c r="S561" s="24">
        <v>435648.99</v>
      </c>
      <c r="T561" s="24">
        <v>0</v>
      </c>
      <c r="U561" s="24">
        <v>0</v>
      </c>
      <c r="V561" s="24">
        <v>0</v>
      </c>
      <c r="W561" s="24">
        <f t="shared" si="173"/>
        <v>0</v>
      </c>
      <c r="X561" s="25">
        <f t="shared" si="167"/>
        <v>0.27549791787215072</v>
      </c>
      <c r="Y561" s="25">
        <f t="shared" si="168"/>
        <v>0.27549791787215072</v>
      </c>
      <c r="Z561" s="25">
        <f t="shared" si="169"/>
        <v>0.72450208212784928</v>
      </c>
      <c r="AA561" s="25">
        <f t="shared" si="170"/>
        <v>1</v>
      </c>
    </row>
    <row r="562" spans="1:27" ht="16" customHeight="1" outlineLevel="2" x14ac:dyDescent="0.35">
      <c r="A562" s="21" t="s">
        <v>273</v>
      </c>
      <c r="B562" s="21" t="s">
        <v>274</v>
      </c>
      <c r="C562" s="21">
        <v>6</v>
      </c>
      <c r="D562" s="21" t="s">
        <v>117</v>
      </c>
      <c r="E562" s="21" t="s">
        <v>119</v>
      </c>
      <c r="F562" s="22" t="s">
        <v>34</v>
      </c>
      <c r="G562" s="21">
        <v>1310</v>
      </c>
      <c r="H562" s="21">
        <v>709800000</v>
      </c>
      <c r="I562" s="21">
        <v>0</v>
      </c>
      <c r="J562" s="23" t="s">
        <v>120</v>
      </c>
      <c r="K562" s="24">
        <v>909524</v>
      </c>
      <c r="L562" s="24">
        <v>909524</v>
      </c>
      <c r="M562" s="24">
        <v>0</v>
      </c>
      <c r="N562" s="24">
        <f t="shared" si="172"/>
        <v>909524</v>
      </c>
      <c r="O562" s="24">
        <v>0</v>
      </c>
      <c r="P562" s="24">
        <v>540781.92000000004</v>
      </c>
      <c r="Q562" s="24">
        <v>0</v>
      </c>
      <c r="R562" s="24">
        <v>368742.08</v>
      </c>
      <c r="S562" s="24">
        <v>368742.08</v>
      </c>
      <c r="T562" s="24">
        <v>0</v>
      </c>
      <c r="U562" s="24">
        <v>0</v>
      </c>
      <c r="V562" s="24">
        <v>0</v>
      </c>
      <c r="W562" s="24">
        <f t="shared" si="173"/>
        <v>0</v>
      </c>
      <c r="X562" s="25">
        <f t="shared" si="167"/>
        <v>0.40542314441400118</v>
      </c>
      <c r="Y562" s="25">
        <f t="shared" si="168"/>
        <v>0.40542314441400118</v>
      </c>
      <c r="Z562" s="25">
        <f t="shared" si="169"/>
        <v>0.59457685558599893</v>
      </c>
      <c r="AA562" s="25">
        <f t="shared" si="170"/>
        <v>1</v>
      </c>
    </row>
    <row r="563" spans="1:27" ht="16" customHeight="1" outlineLevel="2" x14ac:dyDescent="0.35">
      <c r="A563" s="21" t="s">
        <v>273</v>
      </c>
      <c r="B563" s="21" t="s">
        <v>274</v>
      </c>
      <c r="C563" s="21">
        <v>6</v>
      </c>
      <c r="D563" s="21" t="s">
        <v>117</v>
      </c>
      <c r="E563" s="21" t="s">
        <v>121</v>
      </c>
      <c r="F563" s="22" t="s">
        <v>34</v>
      </c>
      <c r="G563" s="21">
        <v>1310</v>
      </c>
      <c r="H563" s="21">
        <v>709800000</v>
      </c>
      <c r="I563" s="21">
        <v>0</v>
      </c>
      <c r="J563" s="23" t="s">
        <v>122</v>
      </c>
      <c r="K563" s="24">
        <v>4785352</v>
      </c>
      <c r="L563" s="24">
        <v>4785352</v>
      </c>
      <c r="M563" s="24">
        <v>0</v>
      </c>
      <c r="N563" s="24">
        <f t="shared" si="172"/>
        <v>4785352</v>
      </c>
      <c r="O563" s="24">
        <v>0</v>
      </c>
      <c r="P563" s="24">
        <v>2658919.84</v>
      </c>
      <c r="Q563" s="24">
        <v>0</v>
      </c>
      <c r="R563" s="24">
        <v>2126432.16</v>
      </c>
      <c r="S563" s="24">
        <v>2126432.16</v>
      </c>
      <c r="T563" s="24">
        <v>0</v>
      </c>
      <c r="U563" s="24">
        <v>0</v>
      </c>
      <c r="V563" s="24">
        <v>0</v>
      </c>
      <c r="W563" s="24">
        <f t="shared" si="173"/>
        <v>0</v>
      </c>
      <c r="X563" s="25">
        <f t="shared" si="167"/>
        <v>0.44436274698287609</v>
      </c>
      <c r="Y563" s="25">
        <f t="shared" si="168"/>
        <v>0.44436274698287609</v>
      </c>
      <c r="Z563" s="25">
        <f t="shared" si="169"/>
        <v>0.55563725301712386</v>
      </c>
      <c r="AA563" s="25">
        <f t="shared" si="170"/>
        <v>1</v>
      </c>
    </row>
    <row r="564" spans="1:27" ht="16" customHeight="1" outlineLevel="2" x14ac:dyDescent="0.35">
      <c r="A564" s="21" t="s">
        <v>273</v>
      </c>
      <c r="B564" s="21" t="s">
        <v>279</v>
      </c>
      <c r="C564" s="21">
        <v>6</v>
      </c>
      <c r="D564" s="21" t="s">
        <v>117</v>
      </c>
      <c r="E564" s="21" t="s">
        <v>53</v>
      </c>
      <c r="F564" s="22" t="s">
        <v>34</v>
      </c>
      <c r="G564" s="21">
        <v>1310</v>
      </c>
      <c r="H564" s="21">
        <v>709800000</v>
      </c>
      <c r="I564" s="21">
        <v>0</v>
      </c>
      <c r="J564" s="23" t="s">
        <v>118</v>
      </c>
      <c r="K564" s="24">
        <v>30165328</v>
      </c>
      <c r="L564" s="24">
        <v>30165328</v>
      </c>
      <c r="M564" s="24">
        <v>0</v>
      </c>
      <c r="N564" s="24">
        <f t="shared" si="172"/>
        <v>30165328</v>
      </c>
      <c r="O564" s="24">
        <v>0</v>
      </c>
      <c r="P564" s="24">
        <v>20942985.809999999</v>
      </c>
      <c r="Q564" s="24">
        <v>0</v>
      </c>
      <c r="R564" s="24">
        <v>9222342.1899999995</v>
      </c>
      <c r="S564" s="24">
        <v>9222342.1899999995</v>
      </c>
      <c r="T564" s="24">
        <v>0</v>
      </c>
      <c r="U564" s="24">
        <v>0</v>
      </c>
      <c r="V564" s="24">
        <v>0</v>
      </c>
      <c r="W564" s="24">
        <f t="shared" si="173"/>
        <v>0</v>
      </c>
      <c r="X564" s="25">
        <f t="shared" si="167"/>
        <v>0.3057265676010551</v>
      </c>
      <c r="Y564" s="25">
        <f t="shared" si="168"/>
        <v>0.3057265676010551</v>
      </c>
      <c r="Z564" s="25">
        <f t="shared" si="169"/>
        <v>0.6942734323989449</v>
      </c>
      <c r="AA564" s="25">
        <f t="shared" si="170"/>
        <v>1</v>
      </c>
    </row>
    <row r="565" spans="1:27" ht="16" customHeight="1" outlineLevel="2" x14ac:dyDescent="0.35">
      <c r="A565" s="21" t="s">
        <v>273</v>
      </c>
      <c r="B565" s="21" t="s">
        <v>279</v>
      </c>
      <c r="C565" s="21">
        <v>6</v>
      </c>
      <c r="D565" s="21" t="s">
        <v>117</v>
      </c>
      <c r="E565" s="21" t="s">
        <v>119</v>
      </c>
      <c r="F565" s="22" t="s">
        <v>34</v>
      </c>
      <c r="G565" s="21">
        <v>1310</v>
      </c>
      <c r="H565" s="21">
        <v>709800000</v>
      </c>
      <c r="I565" s="21">
        <v>0</v>
      </c>
      <c r="J565" s="23" t="s">
        <v>291</v>
      </c>
      <c r="K565" s="24">
        <v>15738343</v>
      </c>
      <c r="L565" s="24">
        <v>15738343</v>
      </c>
      <c r="M565" s="24">
        <v>0</v>
      </c>
      <c r="N565" s="24">
        <f t="shared" si="172"/>
        <v>15738343</v>
      </c>
      <c r="O565" s="24">
        <v>0</v>
      </c>
      <c r="P565" s="24">
        <v>9373029</v>
      </c>
      <c r="Q565" s="24">
        <v>0</v>
      </c>
      <c r="R565" s="24">
        <v>6365314</v>
      </c>
      <c r="S565" s="24">
        <v>6365314</v>
      </c>
      <c r="T565" s="24">
        <v>0</v>
      </c>
      <c r="U565" s="24">
        <v>0</v>
      </c>
      <c r="V565" s="24">
        <v>0</v>
      </c>
      <c r="W565" s="24">
        <f t="shared" si="173"/>
        <v>0</v>
      </c>
      <c r="X565" s="25">
        <f t="shared" si="167"/>
        <v>0.4044462622272243</v>
      </c>
      <c r="Y565" s="25">
        <f t="shared" si="168"/>
        <v>0.4044462622272243</v>
      </c>
      <c r="Z565" s="25">
        <f t="shared" si="169"/>
        <v>0.59555373777277565</v>
      </c>
      <c r="AA565" s="25">
        <f t="shared" si="170"/>
        <v>1</v>
      </c>
    </row>
    <row r="566" spans="1:27" ht="16" customHeight="1" outlineLevel="2" x14ac:dyDescent="0.35">
      <c r="A566" s="21" t="s">
        <v>273</v>
      </c>
      <c r="B566" s="21" t="s">
        <v>279</v>
      </c>
      <c r="C566" s="21">
        <v>6</v>
      </c>
      <c r="D566" s="21" t="s">
        <v>117</v>
      </c>
      <c r="E566" s="21" t="s">
        <v>292</v>
      </c>
      <c r="F566" s="22" t="s">
        <v>34</v>
      </c>
      <c r="G566" s="21">
        <v>1310</v>
      </c>
      <c r="H566" s="21">
        <v>709800000</v>
      </c>
      <c r="I566" s="21">
        <v>0</v>
      </c>
      <c r="J566" s="23" t="s">
        <v>293</v>
      </c>
      <c r="K566" s="24">
        <v>1500000000</v>
      </c>
      <c r="L566" s="24">
        <v>1500000000</v>
      </c>
      <c r="M566" s="24">
        <v>0</v>
      </c>
      <c r="N566" s="24">
        <f t="shared" ref="N566:N597" si="174">$L566</f>
        <v>1500000000</v>
      </c>
      <c r="O566" s="24">
        <v>0</v>
      </c>
      <c r="P566" s="24">
        <v>20160808.390000001</v>
      </c>
      <c r="Q566" s="24">
        <v>0</v>
      </c>
      <c r="R566" s="24">
        <v>1379839191.6099999</v>
      </c>
      <c r="S566" s="24">
        <v>1379839191.6099999</v>
      </c>
      <c r="T566" s="24">
        <v>0</v>
      </c>
      <c r="U566" s="24">
        <v>100000000</v>
      </c>
      <c r="V566" s="24">
        <v>0</v>
      </c>
      <c r="W566" s="24">
        <f t="shared" ref="W566:W597" si="175">$N566-($O566+$P566+$Q566+$R566+$V566)</f>
        <v>100000000</v>
      </c>
      <c r="X566" s="25">
        <f t="shared" si="167"/>
        <v>0.9198927944066666</v>
      </c>
      <c r="Y566" s="25">
        <f t="shared" si="168"/>
        <v>0.9198927944066666</v>
      </c>
      <c r="Z566" s="25">
        <f t="shared" si="169"/>
        <v>1.3440538926666667E-2</v>
      </c>
      <c r="AA566" s="25">
        <f t="shared" si="170"/>
        <v>0.93333333333333324</v>
      </c>
    </row>
    <row r="567" spans="1:27" ht="16" customHeight="1" outlineLevel="2" x14ac:dyDescent="0.35">
      <c r="A567" s="21" t="s">
        <v>273</v>
      </c>
      <c r="B567" s="21" t="s">
        <v>279</v>
      </c>
      <c r="C567" s="21">
        <v>6</v>
      </c>
      <c r="D567" s="21" t="s">
        <v>117</v>
      </c>
      <c r="E567" s="21" t="s">
        <v>121</v>
      </c>
      <c r="F567" s="22" t="s">
        <v>34</v>
      </c>
      <c r="G567" s="21">
        <v>1310</v>
      </c>
      <c r="H567" s="21">
        <v>709800000</v>
      </c>
      <c r="I567" s="21">
        <v>0</v>
      </c>
      <c r="J567" s="23" t="s">
        <v>294</v>
      </c>
      <c r="K567" s="24">
        <v>82805422</v>
      </c>
      <c r="L567" s="24">
        <v>82805422</v>
      </c>
      <c r="M567" s="24">
        <v>0</v>
      </c>
      <c r="N567" s="24">
        <f t="shared" si="174"/>
        <v>82805422</v>
      </c>
      <c r="O567" s="24">
        <v>0</v>
      </c>
      <c r="P567" s="24">
        <v>45261283.579999998</v>
      </c>
      <c r="Q567" s="24">
        <v>0</v>
      </c>
      <c r="R567" s="24">
        <v>37544138.420000002</v>
      </c>
      <c r="S567" s="24">
        <v>37544138.420000002</v>
      </c>
      <c r="T567" s="24">
        <v>0</v>
      </c>
      <c r="U567" s="24">
        <v>0</v>
      </c>
      <c r="V567" s="24">
        <v>0</v>
      </c>
      <c r="W567" s="24">
        <f t="shared" si="175"/>
        <v>0</v>
      </c>
      <c r="X567" s="25">
        <f t="shared" si="167"/>
        <v>0.45340193326953881</v>
      </c>
      <c r="Y567" s="25">
        <f t="shared" si="168"/>
        <v>0.45340193326953881</v>
      </c>
      <c r="Z567" s="25">
        <f t="shared" si="169"/>
        <v>0.54659806673046119</v>
      </c>
      <c r="AA567" s="25">
        <f t="shared" si="170"/>
        <v>1</v>
      </c>
    </row>
    <row r="568" spans="1:27" ht="16" customHeight="1" outlineLevel="2" x14ac:dyDescent="0.35">
      <c r="A568" s="21" t="s">
        <v>273</v>
      </c>
      <c r="B568" s="21" t="s">
        <v>279</v>
      </c>
      <c r="C568" s="21">
        <v>6</v>
      </c>
      <c r="D568" s="21" t="s">
        <v>117</v>
      </c>
      <c r="E568" s="21" t="s">
        <v>295</v>
      </c>
      <c r="F568" s="22" t="s">
        <v>34</v>
      </c>
      <c r="G568" s="21">
        <v>1310</v>
      </c>
      <c r="H568" s="21">
        <v>709800000</v>
      </c>
      <c r="I568" s="21">
        <v>0</v>
      </c>
      <c r="J568" s="23" t="s">
        <v>296</v>
      </c>
      <c r="K568" s="24">
        <v>500000000</v>
      </c>
      <c r="L568" s="24">
        <v>500000000</v>
      </c>
      <c r="M568" s="24">
        <v>0</v>
      </c>
      <c r="N568" s="24">
        <f t="shared" si="174"/>
        <v>500000000</v>
      </c>
      <c r="O568" s="24">
        <v>0</v>
      </c>
      <c r="P568" s="24">
        <v>10000000</v>
      </c>
      <c r="Q568" s="24">
        <v>0</v>
      </c>
      <c r="R568" s="24">
        <v>340000000</v>
      </c>
      <c r="S568" s="24">
        <v>340000000</v>
      </c>
      <c r="T568" s="24">
        <v>0</v>
      </c>
      <c r="U568" s="24">
        <v>150000000</v>
      </c>
      <c r="V568" s="24">
        <v>0</v>
      </c>
      <c r="W568" s="24">
        <f t="shared" si="175"/>
        <v>150000000</v>
      </c>
      <c r="X568" s="25">
        <f t="shared" si="167"/>
        <v>0.68</v>
      </c>
      <c r="Y568" s="25">
        <f t="shared" si="168"/>
        <v>0.68</v>
      </c>
      <c r="Z568" s="25">
        <f t="shared" si="169"/>
        <v>0.02</v>
      </c>
      <c r="AA568" s="25">
        <f t="shared" si="170"/>
        <v>0.70000000000000007</v>
      </c>
    </row>
    <row r="569" spans="1:27" ht="16" customHeight="1" outlineLevel="2" x14ac:dyDescent="0.35">
      <c r="A569" s="21" t="s">
        <v>273</v>
      </c>
      <c r="B569" s="21" t="s">
        <v>279</v>
      </c>
      <c r="C569" s="21">
        <v>6</v>
      </c>
      <c r="D569" s="21" t="s">
        <v>117</v>
      </c>
      <c r="E569" s="21" t="s">
        <v>297</v>
      </c>
      <c r="F569" s="22" t="s">
        <v>34</v>
      </c>
      <c r="G569" s="21">
        <v>1310</v>
      </c>
      <c r="H569" s="21">
        <v>709800000</v>
      </c>
      <c r="I569" s="21">
        <v>0</v>
      </c>
      <c r="J569" s="23" t="s">
        <v>298</v>
      </c>
      <c r="K569" s="24">
        <v>150000000</v>
      </c>
      <c r="L569" s="24">
        <v>150000000</v>
      </c>
      <c r="M569" s="24">
        <v>0</v>
      </c>
      <c r="N569" s="24">
        <f t="shared" si="174"/>
        <v>150000000</v>
      </c>
      <c r="O569" s="24">
        <v>0</v>
      </c>
      <c r="P569" s="24">
        <v>150000000</v>
      </c>
      <c r="Q569" s="24">
        <v>0</v>
      </c>
      <c r="R569" s="24">
        <v>0</v>
      </c>
      <c r="S569" s="24">
        <v>0</v>
      </c>
      <c r="T569" s="24">
        <v>0</v>
      </c>
      <c r="U569" s="24">
        <v>0</v>
      </c>
      <c r="V569" s="24">
        <v>0</v>
      </c>
      <c r="W569" s="24">
        <f t="shared" si="175"/>
        <v>0</v>
      </c>
      <c r="X569" s="25">
        <f t="shared" si="167"/>
        <v>0</v>
      </c>
      <c r="Y569" s="25">
        <f t="shared" si="168"/>
        <v>0</v>
      </c>
      <c r="Z569" s="25">
        <f t="shared" si="169"/>
        <v>1</v>
      </c>
      <c r="AA569" s="25">
        <f t="shared" si="170"/>
        <v>1</v>
      </c>
    </row>
    <row r="570" spans="1:27" ht="16" customHeight="1" outlineLevel="2" x14ac:dyDescent="0.35">
      <c r="A570" s="21" t="s">
        <v>273</v>
      </c>
      <c r="B570" s="21" t="s">
        <v>279</v>
      </c>
      <c r="C570" s="21">
        <v>6</v>
      </c>
      <c r="D570" s="21" t="s">
        <v>117</v>
      </c>
      <c r="E570" s="21" t="s">
        <v>299</v>
      </c>
      <c r="F570" s="22" t="s">
        <v>34</v>
      </c>
      <c r="G570" s="21">
        <v>1310</v>
      </c>
      <c r="H570" s="21">
        <v>709800000</v>
      </c>
      <c r="I570" s="21">
        <v>0</v>
      </c>
      <c r="J570" s="23" t="s">
        <v>300</v>
      </c>
      <c r="K570" s="24">
        <v>100000000</v>
      </c>
      <c r="L570" s="24">
        <v>100000000</v>
      </c>
      <c r="M570" s="24">
        <v>0</v>
      </c>
      <c r="N570" s="24">
        <f t="shared" si="174"/>
        <v>100000000</v>
      </c>
      <c r="O570" s="24">
        <v>0</v>
      </c>
      <c r="P570" s="24">
        <v>0</v>
      </c>
      <c r="Q570" s="24">
        <v>0</v>
      </c>
      <c r="R570" s="24">
        <v>100000000</v>
      </c>
      <c r="S570" s="24">
        <v>100000000</v>
      </c>
      <c r="T570" s="24">
        <v>0</v>
      </c>
      <c r="U570" s="24">
        <v>0</v>
      </c>
      <c r="V570" s="24">
        <v>0</v>
      </c>
      <c r="W570" s="24">
        <f t="shared" si="175"/>
        <v>0</v>
      </c>
      <c r="X570" s="25">
        <f t="shared" si="167"/>
        <v>1</v>
      </c>
      <c r="Y570" s="25">
        <f t="shared" si="168"/>
        <v>1</v>
      </c>
      <c r="Z570" s="25">
        <f t="shared" si="169"/>
        <v>0</v>
      </c>
      <c r="AA570" s="25">
        <f t="shared" si="170"/>
        <v>1</v>
      </c>
    </row>
    <row r="571" spans="1:27" ht="16" customHeight="1" outlineLevel="2" x14ac:dyDescent="0.35">
      <c r="A571" s="21" t="s">
        <v>273</v>
      </c>
      <c r="B571" s="21" t="s">
        <v>279</v>
      </c>
      <c r="C571" s="21">
        <v>6</v>
      </c>
      <c r="D571" s="21" t="s">
        <v>117</v>
      </c>
      <c r="E571" s="21" t="s">
        <v>123</v>
      </c>
      <c r="F571" s="22" t="s">
        <v>34</v>
      </c>
      <c r="G571" s="21">
        <v>1310</v>
      </c>
      <c r="H571" s="21">
        <v>709800000</v>
      </c>
      <c r="I571" s="21">
        <v>0</v>
      </c>
      <c r="J571" s="23" t="s">
        <v>301</v>
      </c>
      <c r="K571" s="24">
        <v>50000000</v>
      </c>
      <c r="L571" s="24">
        <v>50000000</v>
      </c>
      <c r="M571" s="24">
        <v>0</v>
      </c>
      <c r="N571" s="24">
        <f t="shared" si="174"/>
        <v>50000000</v>
      </c>
      <c r="O571" s="24">
        <v>0</v>
      </c>
      <c r="P571" s="24">
        <v>0</v>
      </c>
      <c r="Q571" s="24">
        <v>0</v>
      </c>
      <c r="R571" s="24">
        <v>50000000</v>
      </c>
      <c r="S571" s="24">
        <v>50000000</v>
      </c>
      <c r="T571" s="24">
        <v>0</v>
      </c>
      <c r="U571" s="24">
        <v>0</v>
      </c>
      <c r="V571" s="24">
        <v>0</v>
      </c>
      <c r="W571" s="24">
        <f t="shared" si="175"/>
        <v>0</v>
      </c>
      <c r="X571" s="25">
        <f t="shared" si="167"/>
        <v>1</v>
      </c>
      <c r="Y571" s="25">
        <f t="shared" si="168"/>
        <v>1</v>
      </c>
      <c r="Z571" s="25">
        <f t="shared" si="169"/>
        <v>0</v>
      </c>
      <c r="AA571" s="25">
        <f t="shared" si="170"/>
        <v>1</v>
      </c>
    </row>
    <row r="572" spans="1:27" ht="16" customHeight="1" outlineLevel="2" x14ac:dyDescent="0.35">
      <c r="A572" s="21" t="s">
        <v>273</v>
      </c>
      <c r="B572" s="21" t="s">
        <v>279</v>
      </c>
      <c r="C572" s="21">
        <v>6</v>
      </c>
      <c r="D572" s="21" t="s">
        <v>117</v>
      </c>
      <c r="E572" s="21" t="s">
        <v>302</v>
      </c>
      <c r="F572" s="22" t="s">
        <v>34</v>
      </c>
      <c r="G572" s="21">
        <v>1310</v>
      </c>
      <c r="H572" s="21">
        <v>709800000</v>
      </c>
      <c r="I572" s="21">
        <v>0</v>
      </c>
      <c r="J572" s="23" t="s">
        <v>303</v>
      </c>
      <c r="K572" s="24">
        <v>12477000</v>
      </c>
      <c r="L572" s="24">
        <v>12477000</v>
      </c>
      <c r="M572" s="24">
        <v>0</v>
      </c>
      <c r="N572" s="24">
        <f t="shared" si="174"/>
        <v>12477000</v>
      </c>
      <c r="O572" s="24">
        <v>0</v>
      </c>
      <c r="P572" s="24">
        <v>0</v>
      </c>
      <c r="Q572" s="24">
        <v>0</v>
      </c>
      <c r="R572" s="24">
        <v>0</v>
      </c>
      <c r="S572" s="24">
        <v>0</v>
      </c>
      <c r="T572" s="24">
        <v>0</v>
      </c>
      <c r="U572" s="24">
        <v>12477000</v>
      </c>
      <c r="V572" s="24">
        <v>0</v>
      </c>
      <c r="W572" s="24">
        <f t="shared" si="175"/>
        <v>12477000</v>
      </c>
      <c r="X572" s="25">
        <f t="shared" si="167"/>
        <v>0</v>
      </c>
      <c r="Y572" s="25">
        <f t="shared" si="168"/>
        <v>0</v>
      </c>
      <c r="Z572" s="25">
        <f t="shared" si="169"/>
        <v>0</v>
      </c>
      <c r="AA572" s="25">
        <f t="shared" si="170"/>
        <v>0</v>
      </c>
    </row>
    <row r="573" spans="1:27" ht="16" customHeight="1" outlineLevel="2" x14ac:dyDescent="0.35">
      <c r="A573" s="21" t="s">
        <v>273</v>
      </c>
      <c r="B573" s="21" t="s">
        <v>279</v>
      </c>
      <c r="C573" s="21">
        <v>6</v>
      </c>
      <c r="D573" s="21" t="s">
        <v>117</v>
      </c>
      <c r="E573" s="21" t="s">
        <v>304</v>
      </c>
      <c r="F573" s="22" t="s">
        <v>34</v>
      </c>
      <c r="G573" s="21">
        <v>1310</v>
      </c>
      <c r="H573" s="21">
        <v>709800000</v>
      </c>
      <c r="I573" s="21">
        <v>0</v>
      </c>
      <c r="J573" s="23" t="s">
        <v>305</v>
      </c>
      <c r="K573" s="24">
        <v>0</v>
      </c>
      <c r="L573" s="24">
        <v>4420856</v>
      </c>
      <c r="M573" s="24">
        <v>0</v>
      </c>
      <c r="N573" s="24">
        <f t="shared" si="174"/>
        <v>4420856</v>
      </c>
      <c r="O573" s="24">
        <v>0</v>
      </c>
      <c r="P573" s="24">
        <v>0</v>
      </c>
      <c r="Q573" s="24">
        <v>0</v>
      </c>
      <c r="R573" s="24">
        <v>0</v>
      </c>
      <c r="S573" s="24">
        <v>0</v>
      </c>
      <c r="T573" s="24">
        <v>0</v>
      </c>
      <c r="U573" s="24">
        <v>4420856</v>
      </c>
      <c r="V573" s="24">
        <v>0</v>
      </c>
      <c r="W573" s="24">
        <f t="shared" si="175"/>
        <v>4420856</v>
      </c>
      <c r="X573" s="25">
        <f t="shared" si="167"/>
        <v>0</v>
      </c>
      <c r="Y573" s="25">
        <f t="shared" si="168"/>
        <v>0</v>
      </c>
      <c r="Z573" s="25">
        <f t="shared" si="169"/>
        <v>0</v>
      </c>
      <c r="AA573" s="25">
        <f t="shared" si="170"/>
        <v>0</v>
      </c>
    </row>
    <row r="574" spans="1:27" ht="16" customHeight="1" outlineLevel="2" x14ac:dyDescent="0.35">
      <c r="A574" s="21" t="s">
        <v>273</v>
      </c>
      <c r="B574" s="26" t="s">
        <v>279</v>
      </c>
      <c r="C574" s="26">
        <v>6</v>
      </c>
      <c r="D574" s="26" t="s">
        <v>117</v>
      </c>
      <c r="E574" s="26" t="s">
        <v>125</v>
      </c>
      <c r="F574" s="27" t="s">
        <v>34</v>
      </c>
      <c r="G574" s="26">
        <v>1310</v>
      </c>
      <c r="H574" s="26">
        <v>709800000</v>
      </c>
      <c r="I574" s="26">
        <v>0</v>
      </c>
      <c r="J574" s="29" t="s">
        <v>306</v>
      </c>
      <c r="K574" s="24">
        <v>0</v>
      </c>
      <c r="L574" s="24">
        <v>0</v>
      </c>
      <c r="M574" s="28">
        <v>262414854</v>
      </c>
      <c r="N574" s="24">
        <f t="shared" si="174"/>
        <v>0</v>
      </c>
      <c r="O574" s="24">
        <v>0</v>
      </c>
      <c r="P574" s="24">
        <v>0</v>
      </c>
      <c r="Q574" s="24">
        <v>0</v>
      </c>
      <c r="R574" s="24">
        <v>0</v>
      </c>
      <c r="S574" s="24">
        <v>0</v>
      </c>
      <c r="T574" s="24">
        <v>0</v>
      </c>
      <c r="U574" s="24">
        <v>0</v>
      </c>
      <c r="V574" s="24">
        <v>0</v>
      </c>
      <c r="W574" s="24">
        <f t="shared" si="175"/>
        <v>0</v>
      </c>
      <c r="X574" s="25">
        <f t="shared" si="167"/>
        <v>0</v>
      </c>
      <c r="Y574" s="25">
        <f t="shared" si="168"/>
        <v>0</v>
      </c>
      <c r="Z574" s="25">
        <f t="shared" si="169"/>
        <v>0</v>
      </c>
      <c r="AA574" s="25">
        <f t="shared" si="170"/>
        <v>0</v>
      </c>
    </row>
    <row r="575" spans="1:27" ht="16" customHeight="1" outlineLevel="2" x14ac:dyDescent="0.35">
      <c r="A575" s="21" t="s">
        <v>273</v>
      </c>
      <c r="B575" s="21" t="s">
        <v>317</v>
      </c>
      <c r="C575" s="21">
        <v>6</v>
      </c>
      <c r="D575" s="21" t="s">
        <v>117</v>
      </c>
      <c r="E575" s="21" t="s">
        <v>53</v>
      </c>
      <c r="F575" s="22" t="s">
        <v>34</v>
      </c>
      <c r="G575" s="21">
        <v>1310</v>
      </c>
      <c r="H575" s="21">
        <v>709800000</v>
      </c>
      <c r="I575" s="21">
        <v>0</v>
      </c>
      <c r="J575" s="23" t="s">
        <v>118</v>
      </c>
      <c r="K575" s="24">
        <v>6191292</v>
      </c>
      <c r="L575" s="24">
        <v>6191292</v>
      </c>
      <c r="M575" s="24">
        <v>0</v>
      </c>
      <c r="N575" s="24">
        <f t="shared" si="174"/>
        <v>6191292</v>
      </c>
      <c r="O575" s="24">
        <v>0</v>
      </c>
      <c r="P575" s="24">
        <v>4418619.82</v>
      </c>
      <c r="Q575" s="24">
        <v>0</v>
      </c>
      <c r="R575" s="24">
        <v>1772672.18</v>
      </c>
      <c r="S575" s="24">
        <v>1772672.18</v>
      </c>
      <c r="T575" s="24">
        <v>0</v>
      </c>
      <c r="U575" s="24">
        <v>0</v>
      </c>
      <c r="V575" s="24">
        <v>0</v>
      </c>
      <c r="W575" s="24">
        <f t="shared" si="175"/>
        <v>0</v>
      </c>
      <c r="X575" s="25">
        <f t="shared" si="167"/>
        <v>0.28631700459290244</v>
      </c>
      <c r="Y575" s="25">
        <f t="shared" si="168"/>
        <v>0.28631700459290244</v>
      </c>
      <c r="Z575" s="25">
        <f t="shared" si="169"/>
        <v>0.71368299540709768</v>
      </c>
      <c r="AA575" s="25">
        <f t="shared" si="170"/>
        <v>1</v>
      </c>
    </row>
    <row r="576" spans="1:27" ht="16" customHeight="1" outlineLevel="2" x14ac:dyDescent="0.35">
      <c r="A576" s="21" t="s">
        <v>273</v>
      </c>
      <c r="B576" s="21" t="s">
        <v>317</v>
      </c>
      <c r="C576" s="21">
        <v>6</v>
      </c>
      <c r="D576" s="21" t="s">
        <v>117</v>
      </c>
      <c r="E576" s="21" t="s">
        <v>119</v>
      </c>
      <c r="F576" s="22" t="s">
        <v>34</v>
      </c>
      <c r="G576" s="21">
        <v>1310</v>
      </c>
      <c r="H576" s="21">
        <v>709800000</v>
      </c>
      <c r="I576" s="21">
        <v>0</v>
      </c>
      <c r="J576" s="23" t="s">
        <v>120</v>
      </c>
      <c r="K576" s="24">
        <v>2849175</v>
      </c>
      <c r="L576" s="24">
        <v>2849175</v>
      </c>
      <c r="M576" s="24">
        <v>0</v>
      </c>
      <c r="N576" s="24">
        <f t="shared" si="174"/>
        <v>2849175</v>
      </c>
      <c r="O576" s="24">
        <v>0</v>
      </c>
      <c r="P576" s="24">
        <v>1716769.92</v>
      </c>
      <c r="Q576" s="24">
        <v>0</v>
      </c>
      <c r="R576" s="24">
        <v>1132405.08</v>
      </c>
      <c r="S576" s="24">
        <v>1132405.08</v>
      </c>
      <c r="T576" s="24">
        <v>0</v>
      </c>
      <c r="U576" s="24">
        <v>0</v>
      </c>
      <c r="V576" s="24">
        <v>0</v>
      </c>
      <c r="W576" s="24">
        <f t="shared" si="175"/>
        <v>0</v>
      </c>
      <c r="X576" s="25">
        <f t="shared" si="167"/>
        <v>0.39745016715364978</v>
      </c>
      <c r="Y576" s="25">
        <f t="shared" si="168"/>
        <v>0.39745016715364978</v>
      </c>
      <c r="Z576" s="25">
        <f t="shared" si="169"/>
        <v>0.60254983284635022</v>
      </c>
      <c r="AA576" s="25">
        <f t="shared" si="170"/>
        <v>1</v>
      </c>
    </row>
    <row r="577" spans="1:27" ht="16" customHeight="1" outlineLevel="2" x14ac:dyDescent="0.35">
      <c r="A577" s="21" t="s">
        <v>273</v>
      </c>
      <c r="B577" s="21" t="s">
        <v>317</v>
      </c>
      <c r="C577" s="21">
        <v>6</v>
      </c>
      <c r="D577" s="21" t="s">
        <v>117</v>
      </c>
      <c r="E577" s="21" t="s">
        <v>121</v>
      </c>
      <c r="F577" s="22" t="s">
        <v>34</v>
      </c>
      <c r="G577" s="21">
        <v>1310</v>
      </c>
      <c r="H577" s="21">
        <v>709800000</v>
      </c>
      <c r="I577" s="21">
        <v>0</v>
      </c>
      <c r="J577" s="23" t="s">
        <v>122</v>
      </c>
      <c r="K577" s="24">
        <v>14990595</v>
      </c>
      <c r="L577" s="24">
        <v>14990595</v>
      </c>
      <c r="M577" s="24">
        <v>0</v>
      </c>
      <c r="N577" s="24">
        <f t="shared" si="174"/>
        <v>14990595</v>
      </c>
      <c r="O577" s="24">
        <v>0</v>
      </c>
      <c r="P577" s="24">
        <v>8478125.8499999996</v>
      </c>
      <c r="Q577" s="24">
        <v>0</v>
      </c>
      <c r="R577" s="24">
        <v>6512469.1500000004</v>
      </c>
      <c r="S577" s="24">
        <v>6512469.1500000004</v>
      </c>
      <c r="T577" s="24">
        <v>0</v>
      </c>
      <c r="U577" s="24">
        <v>0</v>
      </c>
      <c r="V577" s="24">
        <v>0</v>
      </c>
      <c r="W577" s="24">
        <f t="shared" si="175"/>
        <v>0</v>
      </c>
      <c r="X577" s="25">
        <f t="shared" si="167"/>
        <v>0.4344370020002542</v>
      </c>
      <c r="Y577" s="25">
        <f t="shared" si="168"/>
        <v>0.4344370020002542</v>
      </c>
      <c r="Z577" s="25">
        <f t="shared" si="169"/>
        <v>0.56556299799974585</v>
      </c>
      <c r="AA577" s="25">
        <f t="shared" si="170"/>
        <v>1</v>
      </c>
    </row>
    <row r="578" spans="1:27" ht="16" customHeight="1" outlineLevel="2" x14ac:dyDescent="0.35">
      <c r="A578" s="21" t="s">
        <v>323</v>
      </c>
      <c r="B578" s="21" t="s">
        <v>31</v>
      </c>
      <c r="C578" s="21">
        <v>6</v>
      </c>
      <c r="D578" s="21" t="s">
        <v>117</v>
      </c>
      <c r="E578" s="21" t="s">
        <v>53</v>
      </c>
      <c r="F578" s="22" t="s">
        <v>34</v>
      </c>
      <c r="G578" s="21">
        <v>1310</v>
      </c>
      <c r="H578" s="21">
        <v>709800000</v>
      </c>
      <c r="I578" s="21">
        <v>0</v>
      </c>
      <c r="J578" s="23" t="s">
        <v>118</v>
      </c>
      <c r="K578" s="24">
        <v>12165822</v>
      </c>
      <c r="L578" s="24">
        <v>12165822</v>
      </c>
      <c r="M578" s="24">
        <v>0</v>
      </c>
      <c r="N578" s="24">
        <f t="shared" si="174"/>
        <v>12165822</v>
      </c>
      <c r="O578" s="24">
        <v>0</v>
      </c>
      <c r="P578" s="24">
        <v>8432607.9199999999</v>
      </c>
      <c r="Q578" s="24">
        <v>0</v>
      </c>
      <c r="R578" s="24">
        <v>3733214.08</v>
      </c>
      <c r="S578" s="24">
        <v>3733214.08</v>
      </c>
      <c r="T578" s="24">
        <v>0</v>
      </c>
      <c r="U578" s="24">
        <v>0</v>
      </c>
      <c r="V578" s="24">
        <v>0</v>
      </c>
      <c r="W578" s="24">
        <f t="shared" si="175"/>
        <v>0</v>
      </c>
      <c r="X578" s="25">
        <f t="shared" si="167"/>
        <v>0.30686081713179758</v>
      </c>
      <c r="Y578" s="25">
        <f t="shared" si="168"/>
        <v>0.30686081713179758</v>
      </c>
      <c r="Z578" s="25">
        <f t="shared" si="169"/>
        <v>0.69313918286820242</v>
      </c>
      <c r="AA578" s="25">
        <f t="shared" si="170"/>
        <v>1</v>
      </c>
    </row>
    <row r="579" spans="1:27" ht="16" customHeight="1" outlineLevel="2" x14ac:dyDescent="0.35">
      <c r="A579" s="21" t="s">
        <v>323</v>
      </c>
      <c r="B579" s="21" t="s">
        <v>31</v>
      </c>
      <c r="C579" s="21">
        <v>6</v>
      </c>
      <c r="D579" s="21" t="s">
        <v>117</v>
      </c>
      <c r="E579" s="21" t="s">
        <v>119</v>
      </c>
      <c r="F579" s="22" t="s">
        <v>34</v>
      </c>
      <c r="G579" s="21">
        <v>1310</v>
      </c>
      <c r="H579" s="21">
        <v>709800000</v>
      </c>
      <c r="I579" s="21">
        <v>0</v>
      </c>
      <c r="J579" s="23" t="s">
        <v>120</v>
      </c>
      <c r="K579" s="24">
        <v>4748209</v>
      </c>
      <c r="L579" s="24">
        <v>4748209</v>
      </c>
      <c r="M579" s="24">
        <v>0</v>
      </c>
      <c r="N579" s="24">
        <f t="shared" si="174"/>
        <v>4748209</v>
      </c>
      <c r="O579" s="24">
        <v>0</v>
      </c>
      <c r="P579" s="24">
        <v>2625925.42</v>
      </c>
      <c r="Q579" s="24">
        <v>0</v>
      </c>
      <c r="R579" s="24">
        <v>2122283.58</v>
      </c>
      <c r="S579" s="24">
        <v>2122283.58</v>
      </c>
      <c r="T579" s="24">
        <v>0</v>
      </c>
      <c r="U579" s="24">
        <v>0</v>
      </c>
      <c r="V579" s="24">
        <v>0</v>
      </c>
      <c r="W579" s="24">
        <f t="shared" si="175"/>
        <v>0</v>
      </c>
      <c r="X579" s="25">
        <f t="shared" si="167"/>
        <v>0.44696507251471029</v>
      </c>
      <c r="Y579" s="25">
        <f t="shared" si="168"/>
        <v>0.44696507251471029</v>
      </c>
      <c r="Z579" s="25">
        <f t="shared" si="169"/>
        <v>0.55303492748528971</v>
      </c>
      <c r="AA579" s="25">
        <f t="shared" si="170"/>
        <v>1</v>
      </c>
    </row>
    <row r="580" spans="1:27" ht="16" customHeight="1" outlineLevel="2" x14ac:dyDescent="0.35">
      <c r="A580" s="21" t="s">
        <v>323</v>
      </c>
      <c r="B580" s="21" t="s">
        <v>31</v>
      </c>
      <c r="C580" s="21">
        <v>6</v>
      </c>
      <c r="D580" s="21" t="s">
        <v>117</v>
      </c>
      <c r="E580" s="21" t="s">
        <v>121</v>
      </c>
      <c r="F580" s="22" t="s">
        <v>34</v>
      </c>
      <c r="G580" s="21">
        <v>1310</v>
      </c>
      <c r="H580" s="21">
        <v>709800000</v>
      </c>
      <c r="I580" s="21">
        <v>0</v>
      </c>
      <c r="J580" s="23" t="s">
        <v>122</v>
      </c>
      <c r="K580" s="24">
        <v>24135267</v>
      </c>
      <c r="L580" s="24">
        <v>24135267</v>
      </c>
      <c r="M580" s="24">
        <v>0</v>
      </c>
      <c r="N580" s="24">
        <f t="shared" si="174"/>
        <v>24135267</v>
      </c>
      <c r="O580" s="24">
        <v>0</v>
      </c>
      <c r="P580" s="24">
        <v>11796947.199999999</v>
      </c>
      <c r="Q580" s="24">
        <v>0</v>
      </c>
      <c r="R580" s="24">
        <v>12338319.800000001</v>
      </c>
      <c r="S580" s="24">
        <v>12338319.800000001</v>
      </c>
      <c r="T580" s="24">
        <v>0</v>
      </c>
      <c r="U580" s="24">
        <v>0</v>
      </c>
      <c r="V580" s="24">
        <v>0</v>
      </c>
      <c r="W580" s="24">
        <f t="shared" si="175"/>
        <v>0</v>
      </c>
      <c r="X580" s="25">
        <f t="shared" si="167"/>
        <v>0.51121538452423176</v>
      </c>
      <c r="Y580" s="25">
        <f t="shared" si="168"/>
        <v>0.51121538452423176</v>
      </c>
      <c r="Z580" s="25">
        <f t="shared" si="169"/>
        <v>0.48878461547576829</v>
      </c>
      <c r="AA580" s="25">
        <f t="shared" si="170"/>
        <v>1</v>
      </c>
    </row>
    <row r="581" spans="1:27" ht="16" customHeight="1" outlineLevel="2" x14ac:dyDescent="0.35">
      <c r="A581" s="21" t="s">
        <v>323</v>
      </c>
      <c r="B581" s="21" t="s">
        <v>31</v>
      </c>
      <c r="C581" s="21">
        <v>6</v>
      </c>
      <c r="D581" s="21" t="s">
        <v>117</v>
      </c>
      <c r="E581" s="21" t="s">
        <v>327</v>
      </c>
      <c r="F581" s="22" t="s">
        <v>34</v>
      </c>
      <c r="G581" s="21">
        <v>1310</v>
      </c>
      <c r="H581" s="21">
        <v>709800000</v>
      </c>
      <c r="I581" s="21">
        <v>0</v>
      </c>
      <c r="J581" s="23" t="s">
        <v>328</v>
      </c>
      <c r="K581" s="24">
        <v>2500000000</v>
      </c>
      <c r="L581" s="24">
        <v>2500000000</v>
      </c>
      <c r="M581" s="24">
        <v>0</v>
      </c>
      <c r="N581" s="24">
        <f t="shared" si="174"/>
        <v>2500000000</v>
      </c>
      <c r="O581" s="24">
        <v>0</v>
      </c>
      <c r="P581" s="24">
        <v>496288673.94999999</v>
      </c>
      <c r="Q581" s="24">
        <v>0</v>
      </c>
      <c r="R581" s="24">
        <v>753711326.04999995</v>
      </c>
      <c r="S581" s="24">
        <v>753711326.04999995</v>
      </c>
      <c r="T581" s="24">
        <v>0</v>
      </c>
      <c r="U581" s="24">
        <v>1250000000</v>
      </c>
      <c r="V581" s="24">
        <v>0</v>
      </c>
      <c r="W581" s="24">
        <f t="shared" si="175"/>
        <v>1250000000</v>
      </c>
      <c r="X581" s="25">
        <f t="shared" si="167"/>
        <v>0.30148453042000001</v>
      </c>
      <c r="Y581" s="25">
        <f t="shared" si="168"/>
        <v>0.30148453042000001</v>
      </c>
      <c r="Z581" s="25">
        <f t="shared" si="169"/>
        <v>0.19851546957999999</v>
      </c>
      <c r="AA581" s="25">
        <f t="shared" si="170"/>
        <v>0.5</v>
      </c>
    </row>
    <row r="582" spans="1:27" ht="16" customHeight="1" outlineLevel="2" x14ac:dyDescent="0.35">
      <c r="A582" s="21" t="s">
        <v>330</v>
      </c>
      <c r="B582" s="21" t="s">
        <v>31</v>
      </c>
      <c r="C582" s="21">
        <v>6</v>
      </c>
      <c r="D582" s="21" t="s">
        <v>117</v>
      </c>
      <c r="E582" s="21" t="s">
        <v>53</v>
      </c>
      <c r="F582" s="22" t="s">
        <v>34</v>
      </c>
      <c r="G582" s="21">
        <v>1310</v>
      </c>
      <c r="H582" s="21">
        <v>709800000</v>
      </c>
      <c r="I582" s="21">
        <v>0</v>
      </c>
      <c r="J582" s="23" t="s">
        <v>118</v>
      </c>
      <c r="K582" s="24">
        <v>29839766</v>
      </c>
      <c r="L582" s="24">
        <v>29839766</v>
      </c>
      <c r="M582" s="24">
        <v>0</v>
      </c>
      <c r="N582" s="24">
        <f t="shared" si="174"/>
        <v>29839766</v>
      </c>
      <c r="O582" s="24">
        <v>0</v>
      </c>
      <c r="P582" s="24">
        <v>17569320.699999999</v>
      </c>
      <c r="Q582" s="24">
        <v>0</v>
      </c>
      <c r="R582" s="24">
        <v>10270445.300000001</v>
      </c>
      <c r="S582" s="24">
        <v>10270445.300000001</v>
      </c>
      <c r="T582" s="24">
        <v>2000000</v>
      </c>
      <c r="U582" s="24">
        <v>2000000</v>
      </c>
      <c r="V582" s="24">
        <v>0</v>
      </c>
      <c r="W582" s="24">
        <f t="shared" si="175"/>
        <v>2000000</v>
      </c>
      <c r="X582" s="25">
        <f t="shared" si="167"/>
        <v>0.34418652277635153</v>
      </c>
      <c r="Y582" s="25">
        <f t="shared" si="168"/>
        <v>0.34418652277635153</v>
      </c>
      <c r="Z582" s="25">
        <f t="shared" si="169"/>
        <v>0.58878882294184209</v>
      </c>
      <c r="AA582" s="25">
        <f t="shared" si="170"/>
        <v>0.93297534571819363</v>
      </c>
    </row>
    <row r="583" spans="1:27" ht="16" customHeight="1" outlineLevel="2" x14ac:dyDescent="0.35">
      <c r="A583" s="21" t="s">
        <v>330</v>
      </c>
      <c r="B583" s="21" t="s">
        <v>31</v>
      </c>
      <c r="C583" s="21">
        <v>6</v>
      </c>
      <c r="D583" s="21" t="s">
        <v>117</v>
      </c>
      <c r="E583" s="21" t="s">
        <v>119</v>
      </c>
      <c r="F583" s="22" t="s">
        <v>34</v>
      </c>
      <c r="G583" s="21">
        <v>1310</v>
      </c>
      <c r="H583" s="21">
        <v>709800000</v>
      </c>
      <c r="I583" s="21">
        <v>0</v>
      </c>
      <c r="J583" s="23" t="s">
        <v>120</v>
      </c>
      <c r="K583" s="24">
        <v>13718520</v>
      </c>
      <c r="L583" s="24">
        <v>13718520</v>
      </c>
      <c r="M583" s="24">
        <v>0</v>
      </c>
      <c r="N583" s="24">
        <f t="shared" si="174"/>
        <v>13718520</v>
      </c>
      <c r="O583" s="24">
        <v>0</v>
      </c>
      <c r="P583" s="24">
        <v>7645143.4699999997</v>
      </c>
      <c r="Q583" s="24">
        <v>0</v>
      </c>
      <c r="R583" s="24">
        <v>6073376.5300000003</v>
      </c>
      <c r="S583" s="24">
        <v>6073376.5300000003</v>
      </c>
      <c r="T583" s="24">
        <v>0</v>
      </c>
      <c r="U583" s="24">
        <v>0</v>
      </c>
      <c r="V583" s="24">
        <v>0</v>
      </c>
      <c r="W583" s="24">
        <f t="shared" si="175"/>
        <v>0</v>
      </c>
      <c r="X583" s="25">
        <f t="shared" si="167"/>
        <v>0.44271368412919182</v>
      </c>
      <c r="Y583" s="25">
        <f t="shared" si="168"/>
        <v>0.44271368412919182</v>
      </c>
      <c r="Z583" s="25">
        <f t="shared" si="169"/>
        <v>0.55728631587080824</v>
      </c>
      <c r="AA583" s="25">
        <f t="shared" si="170"/>
        <v>1</v>
      </c>
    </row>
    <row r="584" spans="1:27" ht="16" customHeight="1" outlineLevel="2" x14ac:dyDescent="0.35">
      <c r="A584" s="21" t="s">
        <v>330</v>
      </c>
      <c r="B584" s="21" t="s">
        <v>31</v>
      </c>
      <c r="C584" s="21">
        <v>6</v>
      </c>
      <c r="D584" s="21" t="s">
        <v>117</v>
      </c>
      <c r="E584" s="21" t="s">
        <v>121</v>
      </c>
      <c r="F584" s="22" t="s">
        <v>34</v>
      </c>
      <c r="G584" s="21">
        <v>1310</v>
      </c>
      <c r="H584" s="21">
        <v>709800000</v>
      </c>
      <c r="I584" s="21">
        <v>0</v>
      </c>
      <c r="J584" s="23" t="s">
        <v>122</v>
      </c>
      <c r="K584" s="24">
        <v>66189878</v>
      </c>
      <c r="L584" s="24">
        <v>66189878</v>
      </c>
      <c r="M584" s="24">
        <v>0</v>
      </c>
      <c r="N584" s="24">
        <f t="shared" si="174"/>
        <v>66189878</v>
      </c>
      <c r="O584" s="24">
        <v>0</v>
      </c>
      <c r="P584" s="24">
        <v>30532839.219999999</v>
      </c>
      <c r="Q584" s="24">
        <v>0</v>
      </c>
      <c r="R584" s="24">
        <v>35657038.780000001</v>
      </c>
      <c r="S584" s="24">
        <v>35657038.780000001</v>
      </c>
      <c r="T584" s="24">
        <v>0</v>
      </c>
      <c r="U584" s="24">
        <v>0</v>
      </c>
      <c r="V584" s="24">
        <v>0</v>
      </c>
      <c r="W584" s="24">
        <f t="shared" si="175"/>
        <v>0</v>
      </c>
      <c r="X584" s="25">
        <f t="shared" si="167"/>
        <v>0.53870833211084024</v>
      </c>
      <c r="Y584" s="25">
        <f t="shared" si="168"/>
        <v>0.53870833211084024</v>
      </c>
      <c r="Z584" s="25">
        <f t="shared" si="169"/>
        <v>0.46129166788915971</v>
      </c>
      <c r="AA584" s="25">
        <f t="shared" si="170"/>
        <v>1</v>
      </c>
    </row>
    <row r="585" spans="1:27" ht="16" customHeight="1" outlineLevel="2" x14ac:dyDescent="0.35">
      <c r="A585" s="21" t="s">
        <v>335</v>
      </c>
      <c r="B585" s="21" t="s">
        <v>31</v>
      </c>
      <c r="C585" s="21">
        <v>6</v>
      </c>
      <c r="D585" s="21" t="s">
        <v>117</v>
      </c>
      <c r="E585" s="21" t="s">
        <v>53</v>
      </c>
      <c r="F585" s="22" t="s">
        <v>34</v>
      </c>
      <c r="G585" s="21">
        <v>1310</v>
      </c>
      <c r="H585" s="21">
        <v>709800000</v>
      </c>
      <c r="I585" s="21">
        <v>0</v>
      </c>
      <c r="J585" s="23" t="s">
        <v>118</v>
      </c>
      <c r="K585" s="24">
        <v>9705311</v>
      </c>
      <c r="L585" s="24">
        <v>9705311</v>
      </c>
      <c r="M585" s="24">
        <v>0</v>
      </c>
      <c r="N585" s="24">
        <f t="shared" si="174"/>
        <v>9705311</v>
      </c>
      <c r="O585" s="24">
        <v>0</v>
      </c>
      <c r="P585" s="24">
        <v>6988029.9000000004</v>
      </c>
      <c r="Q585" s="24">
        <v>0</v>
      </c>
      <c r="R585" s="24">
        <v>2717281.1</v>
      </c>
      <c r="S585" s="24">
        <v>2717281.1</v>
      </c>
      <c r="T585" s="24">
        <v>0</v>
      </c>
      <c r="U585" s="24">
        <v>0</v>
      </c>
      <c r="V585" s="24">
        <v>0</v>
      </c>
      <c r="W585" s="24">
        <f t="shared" si="175"/>
        <v>0</v>
      </c>
      <c r="X585" s="25">
        <f t="shared" si="167"/>
        <v>0.27997877656882919</v>
      </c>
      <c r="Y585" s="25">
        <f t="shared" si="168"/>
        <v>0.27997877656882919</v>
      </c>
      <c r="Z585" s="25">
        <f t="shared" si="169"/>
        <v>0.72002122343117092</v>
      </c>
      <c r="AA585" s="25">
        <f t="shared" si="170"/>
        <v>1</v>
      </c>
    </row>
    <row r="586" spans="1:27" ht="16" customHeight="1" outlineLevel="2" x14ac:dyDescent="0.35">
      <c r="A586" s="21" t="s">
        <v>335</v>
      </c>
      <c r="B586" s="21" t="s">
        <v>31</v>
      </c>
      <c r="C586" s="21">
        <v>6</v>
      </c>
      <c r="D586" s="21" t="s">
        <v>117</v>
      </c>
      <c r="E586" s="21" t="s">
        <v>119</v>
      </c>
      <c r="F586" s="22" t="s">
        <v>34</v>
      </c>
      <c r="G586" s="21">
        <v>1310</v>
      </c>
      <c r="H586" s="21">
        <v>709800000</v>
      </c>
      <c r="I586" s="21">
        <v>0</v>
      </c>
      <c r="J586" s="23" t="s">
        <v>120</v>
      </c>
      <c r="K586" s="24">
        <v>3773086</v>
      </c>
      <c r="L586" s="24">
        <v>3773086</v>
      </c>
      <c r="M586" s="24">
        <v>0</v>
      </c>
      <c r="N586" s="24">
        <f t="shared" si="174"/>
        <v>3773086</v>
      </c>
      <c r="O586" s="24">
        <v>0</v>
      </c>
      <c r="P586" s="24">
        <v>2339188.08</v>
      </c>
      <c r="Q586" s="24">
        <v>0</v>
      </c>
      <c r="R586" s="24">
        <v>1433897.92</v>
      </c>
      <c r="S586" s="24">
        <v>1433897.92</v>
      </c>
      <c r="T586" s="24">
        <v>0</v>
      </c>
      <c r="U586" s="24">
        <v>0</v>
      </c>
      <c r="V586" s="24">
        <v>0</v>
      </c>
      <c r="W586" s="24">
        <f t="shared" si="175"/>
        <v>0</v>
      </c>
      <c r="X586" s="25">
        <f t="shared" si="167"/>
        <v>0.38003319298844496</v>
      </c>
      <c r="Y586" s="25">
        <f t="shared" si="168"/>
        <v>0.38003319298844496</v>
      </c>
      <c r="Z586" s="25">
        <f t="shared" si="169"/>
        <v>0.61996680701155504</v>
      </c>
      <c r="AA586" s="25">
        <f t="shared" si="170"/>
        <v>1</v>
      </c>
    </row>
    <row r="587" spans="1:27" ht="16" customHeight="1" outlineLevel="2" x14ac:dyDescent="0.35">
      <c r="A587" s="21" t="s">
        <v>335</v>
      </c>
      <c r="B587" s="21" t="s">
        <v>31</v>
      </c>
      <c r="C587" s="21">
        <v>6</v>
      </c>
      <c r="D587" s="21" t="s">
        <v>117</v>
      </c>
      <c r="E587" s="21" t="s">
        <v>121</v>
      </c>
      <c r="F587" s="22" t="s">
        <v>34</v>
      </c>
      <c r="G587" s="21">
        <v>1310</v>
      </c>
      <c r="H587" s="21">
        <v>709800000</v>
      </c>
      <c r="I587" s="21">
        <v>0</v>
      </c>
      <c r="J587" s="23" t="s">
        <v>122</v>
      </c>
      <c r="K587" s="24">
        <v>16706288</v>
      </c>
      <c r="L587" s="24">
        <v>16706288</v>
      </c>
      <c r="M587" s="24">
        <v>0</v>
      </c>
      <c r="N587" s="24">
        <f t="shared" si="174"/>
        <v>16706288</v>
      </c>
      <c r="O587" s="24">
        <v>0</v>
      </c>
      <c r="P587" s="24">
        <v>8639905.0600000005</v>
      </c>
      <c r="Q587" s="24">
        <v>0</v>
      </c>
      <c r="R587" s="24">
        <v>8066382.9400000004</v>
      </c>
      <c r="S587" s="24">
        <v>8066382.9400000004</v>
      </c>
      <c r="T587" s="24">
        <v>0</v>
      </c>
      <c r="U587" s="24">
        <v>0</v>
      </c>
      <c r="V587" s="24">
        <v>0</v>
      </c>
      <c r="W587" s="24">
        <f t="shared" si="175"/>
        <v>0</v>
      </c>
      <c r="X587" s="25">
        <f t="shared" si="167"/>
        <v>0.48283514207345163</v>
      </c>
      <c r="Y587" s="25">
        <f t="shared" si="168"/>
        <v>0.48283514207345163</v>
      </c>
      <c r="Z587" s="25">
        <f t="shared" si="169"/>
        <v>0.51716485792654843</v>
      </c>
      <c r="AA587" s="25">
        <f t="shared" si="170"/>
        <v>1</v>
      </c>
    </row>
    <row r="588" spans="1:27" ht="16" customHeight="1" outlineLevel="2" x14ac:dyDescent="0.35">
      <c r="A588" s="21" t="s">
        <v>337</v>
      </c>
      <c r="B588" s="21" t="s">
        <v>31</v>
      </c>
      <c r="C588" s="21">
        <v>6</v>
      </c>
      <c r="D588" s="21" t="s">
        <v>117</v>
      </c>
      <c r="E588" s="21" t="s">
        <v>53</v>
      </c>
      <c r="F588" s="22" t="s">
        <v>34</v>
      </c>
      <c r="G588" s="21">
        <v>1310</v>
      </c>
      <c r="H588" s="21">
        <v>709800000</v>
      </c>
      <c r="I588" s="21">
        <v>0</v>
      </c>
      <c r="J588" s="23" t="s">
        <v>118</v>
      </c>
      <c r="K588" s="24">
        <v>74261199</v>
      </c>
      <c r="L588" s="24">
        <v>74261199</v>
      </c>
      <c r="M588" s="24">
        <v>0</v>
      </c>
      <c r="N588" s="24">
        <f t="shared" si="174"/>
        <v>74261199</v>
      </c>
      <c r="O588" s="24">
        <v>0</v>
      </c>
      <c r="P588" s="24">
        <v>49529770.979999997</v>
      </c>
      <c r="Q588" s="24">
        <v>0</v>
      </c>
      <c r="R588" s="24">
        <v>24731428.02</v>
      </c>
      <c r="S588" s="24">
        <v>24731428.02</v>
      </c>
      <c r="T588" s="24">
        <v>0</v>
      </c>
      <c r="U588" s="24">
        <v>0</v>
      </c>
      <c r="V588" s="24">
        <v>0</v>
      </c>
      <c r="W588" s="24">
        <f t="shared" si="175"/>
        <v>0</v>
      </c>
      <c r="X588" s="25">
        <f t="shared" si="167"/>
        <v>0.33303297486484157</v>
      </c>
      <c r="Y588" s="25">
        <f t="shared" si="168"/>
        <v>0.33303297486484157</v>
      </c>
      <c r="Z588" s="25">
        <f t="shared" si="169"/>
        <v>0.66696702513515838</v>
      </c>
      <c r="AA588" s="25">
        <f t="shared" si="170"/>
        <v>1</v>
      </c>
    </row>
    <row r="589" spans="1:27" ht="16" customHeight="1" outlineLevel="2" x14ac:dyDescent="0.35">
      <c r="A589" s="21" t="s">
        <v>337</v>
      </c>
      <c r="B589" s="21" t="s">
        <v>31</v>
      </c>
      <c r="C589" s="21">
        <v>6</v>
      </c>
      <c r="D589" s="21" t="s">
        <v>117</v>
      </c>
      <c r="E589" s="21" t="s">
        <v>119</v>
      </c>
      <c r="F589" s="22" t="s">
        <v>34</v>
      </c>
      <c r="G589" s="21">
        <v>1310</v>
      </c>
      <c r="H589" s="21">
        <v>709800000</v>
      </c>
      <c r="I589" s="21">
        <v>0</v>
      </c>
      <c r="J589" s="23" t="s">
        <v>120</v>
      </c>
      <c r="K589" s="24">
        <v>62342301</v>
      </c>
      <c r="L589" s="24">
        <v>62342301</v>
      </c>
      <c r="M589" s="24">
        <v>0</v>
      </c>
      <c r="N589" s="24">
        <f t="shared" si="174"/>
        <v>62342301</v>
      </c>
      <c r="O589" s="24">
        <v>0</v>
      </c>
      <c r="P589" s="24">
        <v>34509085.100000001</v>
      </c>
      <c r="Q589" s="24">
        <v>0</v>
      </c>
      <c r="R589" s="24">
        <v>27833215.899999999</v>
      </c>
      <c r="S589" s="24">
        <v>27833215.899999999</v>
      </c>
      <c r="T589" s="24">
        <v>0</v>
      </c>
      <c r="U589" s="24">
        <v>0</v>
      </c>
      <c r="V589" s="24">
        <v>0</v>
      </c>
      <c r="W589" s="24">
        <f t="shared" si="175"/>
        <v>0</v>
      </c>
      <c r="X589" s="25">
        <f t="shared" si="167"/>
        <v>0.44645794995600174</v>
      </c>
      <c r="Y589" s="25">
        <f t="shared" si="168"/>
        <v>0.44645794995600174</v>
      </c>
      <c r="Z589" s="25">
        <f t="shared" si="169"/>
        <v>0.55354205004399826</v>
      </c>
      <c r="AA589" s="25">
        <f t="shared" si="170"/>
        <v>1</v>
      </c>
    </row>
    <row r="590" spans="1:27" ht="16" customHeight="1" outlineLevel="2" x14ac:dyDescent="0.35">
      <c r="A590" s="21" t="s">
        <v>337</v>
      </c>
      <c r="B590" s="21" t="s">
        <v>31</v>
      </c>
      <c r="C590" s="21">
        <v>6</v>
      </c>
      <c r="D590" s="21" t="s">
        <v>117</v>
      </c>
      <c r="E590" s="21" t="s">
        <v>292</v>
      </c>
      <c r="F590" s="22" t="s">
        <v>34</v>
      </c>
      <c r="G590" s="21">
        <v>1310</v>
      </c>
      <c r="H590" s="21">
        <v>709800000</v>
      </c>
      <c r="I590" s="21">
        <v>0</v>
      </c>
      <c r="J590" s="23" t="s">
        <v>343</v>
      </c>
      <c r="K590" s="24">
        <v>45000000000</v>
      </c>
      <c r="L590" s="24">
        <v>45000000000</v>
      </c>
      <c r="M590" s="24">
        <v>0</v>
      </c>
      <c r="N590" s="24">
        <f t="shared" si="174"/>
        <v>45000000000</v>
      </c>
      <c r="O590" s="24">
        <v>0</v>
      </c>
      <c r="P590" s="24">
        <v>4524063336.6499996</v>
      </c>
      <c r="Q590" s="24">
        <v>0</v>
      </c>
      <c r="R590" s="24">
        <v>17055617673.450001</v>
      </c>
      <c r="S590" s="24">
        <v>17055482164.67</v>
      </c>
      <c r="T590" s="24">
        <v>0</v>
      </c>
      <c r="U590" s="24">
        <v>23420318989.900002</v>
      </c>
      <c r="V590" s="24">
        <v>0</v>
      </c>
      <c r="W590" s="24">
        <f t="shared" si="175"/>
        <v>23420318989.900002</v>
      </c>
      <c r="X590" s="25">
        <f t="shared" ref="X590:X653" si="176">IFERROR(($R590/$L590),0)</f>
        <v>0.37901372607666667</v>
      </c>
      <c r="Y590" s="25">
        <f t="shared" ref="Y590:Y653" si="177">IFERROR(($R590/$N590),0)</f>
        <v>0.37901372607666667</v>
      </c>
      <c r="Z590" s="25">
        <f t="shared" ref="Z590:Z653" si="178">IFERROR((($O590+$P590+$Q590)/$N590),0)</f>
        <v>0.10053474081444444</v>
      </c>
      <c r="AA590" s="25">
        <f t="shared" ref="AA590:AA653" si="179">$Y590+$Z590</f>
        <v>0.47954846689111108</v>
      </c>
    </row>
    <row r="591" spans="1:27" ht="16" customHeight="1" outlineLevel="2" x14ac:dyDescent="0.35">
      <c r="A591" s="21" t="s">
        <v>337</v>
      </c>
      <c r="B591" s="21" t="s">
        <v>31</v>
      </c>
      <c r="C591" s="21">
        <v>6</v>
      </c>
      <c r="D591" s="21" t="s">
        <v>117</v>
      </c>
      <c r="E591" s="21" t="s">
        <v>121</v>
      </c>
      <c r="F591" s="22" t="s">
        <v>34</v>
      </c>
      <c r="G591" s="21">
        <v>1310</v>
      </c>
      <c r="H591" s="21">
        <v>709800000</v>
      </c>
      <c r="I591" s="21">
        <v>0</v>
      </c>
      <c r="J591" s="23" t="s">
        <v>122</v>
      </c>
      <c r="K591" s="24">
        <v>300392201</v>
      </c>
      <c r="L591" s="24">
        <v>300392201</v>
      </c>
      <c r="M591" s="24">
        <v>0</v>
      </c>
      <c r="N591" s="24">
        <f t="shared" si="174"/>
        <v>300392201</v>
      </c>
      <c r="O591" s="24">
        <v>0</v>
      </c>
      <c r="P591" s="24">
        <v>117075955.20999999</v>
      </c>
      <c r="Q591" s="24">
        <v>0</v>
      </c>
      <c r="R591" s="24">
        <v>183316245.78999999</v>
      </c>
      <c r="S591" s="24">
        <v>183316245.78999999</v>
      </c>
      <c r="T591" s="24">
        <v>0</v>
      </c>
      <c r="U591" s="24">
        <v>0</v>
      </c>
      <c r="V591" s="24">
        <v>0</v>
      </c>
      <c r="W591" s="24">
        <f t="shared" si="175"/>
        <v>0</v>
      </c>
      <c r="X591" s="25">
        <f t="shared" si="176"/>
        <v>0.61025634214118629</v>
      </c>
      <c r="Y591" s="25">
        <f t="shared" si="177"/>
        <v>0.61025634214118629</v>
      </c>
      <c r="Z591" s="25">
        <f t="shared" si="178"/>
        <v>0.38974365785881371</v>
      </c>
      <c r="AA591" s="25">
        <f t="shared" si="179"/>
        <v>1</v>
      </c>
    </row>
    <row r="592" spans="1:27" ht="16" customHeight="1" outlineLevel="2" x14ac:dyDescent="0.35">
      <c r="A592" s="21" t="s">
        <v>337</v>
      </c>
      <c r="B592" s="21" t="s">
        <v>31</v>
      </c>
      <c r="C592" s="21">
        <v>6</v>
      </c>
      <c r="D592" s="21" t="s">
        <v>117</v>
      </c>
      <c r="E592" s="21" t="s">
        <v>344</v>
      </c>
      <c r="F592" s="22" t="s">
        <v>34</v>
      </c>
      <c r="G592" s="21">
        <v>1310</v>
      </c>
      <c r="H592" s="21">
        <v>709800000</v>
      </c>
      <c r="I592" s="21">
        <v>0</v>
      </c>
      <c r="J592" s="23" t="s">
        <v>345</v>
      </c>
      <c r="K592" s="24">
        <v>3000000000</v>
      </c>
      <c r="L592" s="24">
        <v>3000000000</v>
      </c>
      <c r="M592" s="24">
        <v>0</v>
      </c>
      <c r="N592" s="24">
        <f t="shared" si="174"/>
        <v>3000000000</v>
      </c>
      <c r="O592" s="24">
        <v>0</v>
      </c>
      <c r="P592" s="24">
        <v>13249953.189999999</v>
      </c>
      <c r="Q592" s="24">
        <v>0</v>
      </c>
      <c r="R592" s="24">
        <v>1486750046.8099999</v>
      </c>
      <c r="S592" s="24">
        <v>1486750046.8099999</v>
      </c>
      <c r="T592" s="24">
        <v>0</v>
      </c>
      <c r="U592" s="24">
        <v>1500000000</v>
      </c>
      <c r="V592" s="24">
        <v>0</v>
      </c>
      <c r="W592" s="24">
        <f t="shared" si="175"/>
        <v>1500000000</v>
      </c>
      <c r="X592" s="25">
        <f t="shared" si="176"/>
        <v>0.49558334893666667</v>
      </c>
      <c r="Y592" s="25">
        <f t="shared" si="177"/>
        <v>0.49558334893666667</v>
      </c>
      <c r="Z592" s="25">
        <f t="shared" si="178"/>
        <v>4.4166510633333331E-3</v>
      </c>
      <c r="AA592" s="25">
        <f t="shared" si="179"/>
        <v>0.5</v>
      </c>
    </row>
    <row r="593" spans="1:27" ht="16" customHeight="1" outlineLevel="2" x14ac:dyDescent="0.35">
      <c r="A593" s="21" t="s">
        <v>346</v>
      </c>
      <c r="B593" s="21" t="s">
        <v>31</v>
      </c>
      <c r="C593" s="21">
        <v>6</v>
      </c>
      <c r="D593" s="21" t="s">
        <v>117</v>
      </c>
      <c r="E593" s="21" t="s">
        <v>53</v>
      </c>
      <c r="F593" s="22" t="s">
        <v>34</v>
      </c>
      <c r="G593" s="21">
        <v>1310</v>
      </c>
      <c r="H593" s="21">
        <v>709600000</v>
      </c>
      <c r="I593" s="21">
        <v>0</v>
      </c>
      <c r="J593" s="23" t="s">
        <v>118</v>
      </c>
      <c r="K593" s="24">
        <v>6460293</v>
      </c>
      <c r="L593" s="24">
        <v>6460293</v>
      </c>
      <c r="M593" s="24">
        <v>0</v>
      </c>
      <c r="N593" s="24">
        <f t="shared" si="174"/>
        <v>6460293</v>
      </c>
      <c r="O593" s="24">
        <v>0</v>
      </c>
      <c r="P593" s="24">
        <v>4232850.5999999996</v>
      </c>
      <c r="Q593" s="24">
        <v>0</v>
      </c>
      <c r="R593" s="24">
        <v>2227442.4</v>
      </c>
      <c r="S593" s="24">
        <v>2227442.4</v>
      </c>
      <c r="T593" s="24">
        <v>0</v>
      </c>
      <c r="U593" s="24">
        <v>0</v>
      </c>
      <c r="V593" s="24">
        <v>0</v>
      </c>
      <c r="W593" s="24">
        <f t="shared" si="175"/>
        <v>0</v>
      </c>
      <c r="X593" s="25">
        <f t="shared" si="176"/>
        <v>0.34478968678355609</v>
      </c>
      <c r="Y593" s="25">
        <f t="shared" si="177"/>
        <v>0.34478968678355609</v>
      </c>
      <c r="Z593" s="25">
        <f t="shared" si="178"/>
        <v>0.65521031321644385</v>
      </c>
      <c r="AA593" s="25">
        <f t="shared" si="179"/>
        <v>1</v>
      </c>
    </row>
    <row r="594" spans="1:27" ht="16" customHeight="1" outlineLevel="2" x14ac:dyDescent="0.35">
      <c r="A594" s="21" t="s">
        <v>346</v>
      </c>
      <c r="B594" s="21" t="s">
        <v>31</v>
      </c>
      <c r="C594" s="21">
        <v>6</v>
      </c>
      <c r="D594" s="21" t="s">
        <v>117</v>
      </c>
      <c r="E594" s="21" t="s">
        <v>119</v>
      </c>
      <c r="F594" s="22" t="s">
        <v>34</v>
      </c>
      <c r="G594" s="21">
        <v>1310</v>
      </c>
      <c r="H594" s="21">
        <v>709600000</v>
      </c>
      <c r="I594" s="21">
        <v>0</v>
      </c>
      <c r="J594" s="23" t="s">
        <v>120</v>
      </c>
      <c r="K594" s="24">
        <v>2761260</v>
      </c>
      <c r="L594" s="24">
        <v>2761260</v>
      </c>
      <c r="M594" s="24">
        <v>0</v>
      </c>
      <c r="N594" s="24">
        <f t="shared" si="174"/>
        <v>2761260</v>
      </c>
      <c r="O594" s="24">
        <v>0</v>
      </c>
      <c r="P594" s="24">
        <v>1649110.08</v>
      </c>
      <c r="Q594" s="24">
        <v>0</v>
      </c>
      <c r="R594" s="24">
        <v>1112149.92</v>
      </c>
      <c r="S594" s="24">
        <v>1112149.92</v>
      </c>
      <c r="T594" s="24">
        <v>0</v>
      </c>
      <c r="U594" s="24">
        <v>0</v>
      </c>
      <c r="V594" s="24">
        <v>0</v>
      </c>
      <c r="W594" s="24">
        <f t="shared" si="175"/>
        <v>0</v>
      </c>
      <c r="X594" s="25">
        <f t="shared" si="176"/>
        <v>0.40276899676234762</v>
      </c>
      <c r="Y594" s="25">
        <f t="shared" si="177"/>
        <v>0.40276899676234762</v>
      </c>
      <c r="Z594" s="25">
        <f t="shared" si="178"/>
        <v>0.59723100323765244</v>
      </c>
      <c r="AA594" s="25">
        <f t="shared" si="179"/>
        <v>1</v>
      </c>
    </row>
    <row r="595" spans="1:27" ht="16" customHeight="1" outlineLevel="2" x14ac:dyDescent="0.35">
      <c r="A595" s="21" t="s">
        <v>346</v>
      </c>
      <c r="B595" s="21" t="s">
        <v>31</v>
      </c>
      <c r="C595" s="21">
        <v>6</v>
      </c>
      <c r="D595" s="21" t="s">
        <v>117</v>
      </c>
      <c r="E595" s="21" t="s">
        <v>121</v>
      </c>
      <c r="F595" s="22" t="s">
        <v>34</v>
      </c>
      <c r="G595" s="21">
        <v>1310</v>
      </c>
      <c r="H595" s="21">
        <v>709600000</v>
      </c>
      <c r="I595" s="21">
        <v>0</v>
      </c>
      <c r="J595" s="23" t="s">
        <v>122</v>
      </c>
      <c r="K595" s="24">
        <v>12868528</v>
      </c>
      <c r="L595" s="24">
        <v>12868528</v>
      </c>
      <c r="M595" s="24">
        <v>0</v>
      </c>
      <c r="N595" s="24">
        <f t="shared" si="174"/>
        <v>12868528</v>
      </c>
      <c r="O595" s="24">
        <v>0</v>
      </c>
      <c r="P595" s="24">
        <v>6762043.8899999997</v>
      </c>
      <c r="Q595" s="24">
        <v>0</v>
      </c>
      <c r="R595" s="24">
        <v>6106484.1100000003</v>
      </c>
      <c r="S595" s="24">
        <v>6106484.1100000003</v>
      </c>
      <c r="T595" s="24">
        <v>0</v>
      </c>
      <c r="U595" s="24">
        <v>0</v>
      </c>
      <c r="V595" s="24">
        <v>0</v>
      </c>
      <c r="W595" s="24">
        <f t="shared" si="175"/>
        <v>0</v>
      </c>
      <c r="X595" s="25">
        <f t="shared" si="176"/>
        <v>0.47452856379533076</v>
      </c>
      <c r="Y595" s="25">
        <f t="shared" si="177"/>
        <v>0.47452856379533076</v>
      </c>
      <c r="Z595" s="25">
        <f t="shared" si="178"/>
        <v>0.52547143620466918</v>
      </c>
      <c r="AA595" s="25">
        <f t="shared" si="179"/>
        <v>1</v>
      </c>
    </row>
    <row r="596" spans="1:27" ht="16" customHeight="1" outlineLevel="2" x14ac:dyDescent="0.35">
      <c r="A596" s="21" t="s">
        <v>346</v>
      </c>
      <c r="B596" s="21" t="s">
        <v>31</v>
      </c>
      <c r="C596" s="21">
        <v>6</v>
      </c>
      <c r="D596" s="21" t="s">
        <v>117</v>
      </c>
      <c r="E596" s="21" t="s">
        <v>295</v>
      </c>
      <c r="F596" s="22" t="s">
        <v>34</v>
      </c>
      <c r="G596" s="21">
        <v>1310</v>
      </c>
      <c r="H596" s="21">
        <v>709600000</v>
      </c>
      <c r="I596" s="21">
        <v>0</v>
      </c>
      <c r="J596" s="53" t="s">
        <v>347</v>
      </c>
      <c r="K596" s="24">
        <v>81846640000</v>
      </c>
      <c r="L596" s="24">
        <v>81846640000</v>
      </c>
      <c r="M596" s="24">
        <v>0</v>
      </c>
      <c r="N596" s="24">
        <f t="shared" si="174"/>
        <v>81846640000</v>
      </c>
      <c r="O596" s="24">
        <v>0</v>
      </c>
      <c r="P596" s="24">
        <v>6840603636</v>
      </c>
      <c r="Q596" s="24">
        <v>0</v>
      </c>
      <c r="R596" s="24">
        <v>34203018184</v>
      </c>
      <c r="S596" s="24">
        <v>34203018184</v>
      </c>
      <c r="T596" s="24">
        <v>6600000000</v>
      </c>
      <c r="U596" s="24">
        <v>40803018180</v>
      </c>
      <c r="V596" s="24">
        <v>6600000000</v>
      </c>
      <c r="W596" s="24">
        <f t="shared" si="175"/>
        <v>34203018180</v>
      </c>
      <c r="X596" s="25">
        <f t="shared" si="176"/>
        <v>0.41789153695252484</v>
      </c>
      <c r="Y596" s="25">
        <f t="shared" si="177"/>
        <v>0.41789153695252484</v>
      </c>
      <c r="Z596" s="25">
        <f t="shared" si="178"/>
        <v>8.357830738073059E-2</v>
      </c>
      <c r="AA596" s="25">
        <f t="shared" si="179"/>
        <v>0.50146984433325548</v>
      </c>
    </row>
    <row r="597" spans="1:27" ht="16" customHeight="1" outlineLevel="2" x14ac:dyDescent="0.35">
      <c r="A597" s="21" t="s">
        <v>346</v>
      </c>
      <c r="B597" s="21" t="s">
        <v>31</v>
      </c>
      <c r="C597" s="21">
        <v>6</v>
      </c>
      <c r="D597" s="21" t="s">
        <v>117</v>
      </c>
      <c r="E597" s="21" t="s">
        <v>297</v>
      </c>
      <c r="F597" s="22" t="s">
        <v>34</v>
      </c>
      <c r="G597" s="21">
        <v>1310</v>
      </c>
      <c r="H597" s="21">
        <v>709600000</v>
      </c>
      <c r="I597" s="21">
        <v>0</v>
      </c>
      <c r="J597" s="23" t="s">
        <v>348</v>
      </c>
      <c r="K597" s="24">
        <v>120000000</v>
      </c>
      <c r="L597" s="24">
        <v>120000000</v>
      </c>
      <c r="M597" s="24">
        <v>0</v>
      </c>
      <c r="N597" s="24">
        <f t="shared" si="174"/>
        <v>120000000</v>
      </c>
      <c r="O597" s="24">
        <v>0</v>
      </c>
      <c r="P597" s="24">
        <v>67937764</v>
      </c>
      <c r="Q597" s="24">
        <v>0</v>
      </c>
      <c r="R597" s="24">
        <v>32062236</v>
      </c>
      <c r="S597" s="24">
        <v>32062236</v>
      </c>
      <c r="T597" s="24">
        <v>0</v>
      </c>
      <c r="U597" s="24">
        <v>20000000</v>
      </c>
      <c r="V597" s="24">
        <v>0</v>
      </c>
      <c r="W597" s="24">
        <f t="shared" si="175"/>
        <v>20000000</v>
      </c>
      <c r="X597" s="25">
        <f t="shared" si="176"/>
        <v>0.26718530000000001</v>
      </c>
      <c r="Y597" s="25">
        <f t="shared" si="177"/>
        <v>0.26718530000000001</v>
      </c>
      <c r="Z597" s="25">
        <f t="shared" si="178"/>
        <v>0.5661480333333333</v>
      </c>
      <c r="AA597" s="25">
        <f t="shared" si="179"/>
        <v>0.83333333333333326</v>
      </c>
    </row>
    <row r="598" spans="1:27" ht="16" customHeight="1" outlineLevel="2" x14ac:dyDescent="0.35">
      <c r="A598" s="21" t="s">
        <v>346</v>
      </c>
      <c r="B598" s="26" t="s">
        <v>31</v>
      </c>
      <c r="C598" s="26">
        <v>6</v>
      </c>
      <c r="D598" s="26" t="s">
        <v>117</v>
      </c>
      <c r="E598" s="26" t="s">
        <v>349</v>
      </c>
      <c r="F598" s="27" t="s">
        <v>34</v>
      </c>
      <c r="G598" s="26">
        <v>1310</v>
      </c>
      <c r="H598" s="26">
        <v>709600000</v>
      </c>
      <c r="I598" s="26">
        <v>0</v>
      </c>
      <c r="J598" s="23" t="s">
        <v>350</v>
      </c>
      <c r="K598" s="24">
        <v>55313357180</v>
      </c>
      <c r="L598" s="24">
        <v>55313357180</v>
      </c>
      <c r="M598" s="28">
        <v>284441216</v>
      </c>
      <c r="N598" s="24">
        <f t="shared" ref="N598:N629" si="180">$L598</f>
        <v>55313357180</v>
      </c>
      <c r="O598" s="24">
        <v>0</v>
      </c>
      <c r="P598" s="24">
        <v>2675130936.23</v>
      </c>
      <c r="Q598" s="24">
        <v>0</v>
      </c>
      <c r="R598" s="24">
        <v>15837016309.01</v>
      </c>
      <c r="S598" s="24">
        <v>15837016309.01</v>
      </c>
      <c r="T598" s="24">
        <v>6297109946</v>
      </c>
      <c r="U598" s="24">
        <v>36801209934.760002</v>
      </c>
      <c r="V598" s="24">
        <v>2962500000</v>
      </c>
      <c r="W598" s="24">
        <f t="shared" ref="W598:W629" si="181">$N598-($O598+$P598+$Q598+$R598+$V598)</f>
        <v>33838709934.759998</v>
      </c>
      <c r="X598" s="25">
        <f t="shared" si="176"/>
        <v>0.28631450189279578</v>
      </c>
      <c r="Y598" s="25">
        <f t="shared" si="177"/>
        <v>0.28631450189279578</v>
      </c>
      <c r="Z598" s="25">
        <f t="shared" si="178"/>
        <v>4.8363199643164385E-2</v>
      </c>
      <c r="AA598" s="25">
        <f t="shared" si="179"/>
        <v>0.33467770153596016</v>
      </c>
    </row>
    <row r="599" spans="1:27" ht="16" customHeight="1" outlineLevel="2" x14ac:dyDescent="0.35">
      <c r="A599" s="21" t="s">
        <v>346</v>
      </c>
      <c r="B599" s="21" t="s">
        <v>31</v>
      </c>
      <c r="C599" s="21">
        <v>6</v>
      </c>
      <c r="D599" s="21" t="s">
        <v>117</v>
      </c>
      <c r="E599" s="21" t="s">
        <v>135</v>
      </c>
      <c r="F599" s="22" t="s">
        <v>34</v>
      </c>
      <c r="G599" s="21">
        <v>1310</v>
      </c>
      <c r="H599" s="21">
        <v>709600000</v>
      </c>
      <c r="I599" s="21">
        <v>0</v>
      </c>
      <c r="J599" s="23" t="s">
        <v>351</v>
      </c>
      <c r="K599" s="24">
        <v>32800792103</v>
      </c>
      <c r="L599" s="24">
        <v>6689210783</v>
      </c>
      <c r="M599" s="24">
        <v>0</v>
      </c>
      <c r="N599" s="24">
        <f t="shared" si="180"/>
        <v>6689210783</v>
      </c>
      <c r="O599" s="24">
        <v>0</v>
      </c>
      <c r="P599" s="24">
        <v>3726710783</v>
      </c>
      <c r="Q599" s="24">
        <v>0</v>
      </c>
      <c r="R599" s="24">
        <v>0</v>
      </c>
      <c r="S599" s="24">
        <v>0</v>
      </c>
      <c r="T599" s="24">
        <v>2962500000</v>
      </c>
      <c r="U599" s="24">
        <v>2962500000</v>
      </c>
      <c r="V599" s="24">
        <v>2962500000</v>
      </c>
      <c r="W599" s="24">
        <f t="shared" si="181"/>
        <v>0</v>
      </c>
      <c r="X599" s="25">
        <f t="shared" si="176"/>
        <v>0</v>
      </c>
      <c r="Y599" s="25">
        <f t="shared" si="177"/>
        <v>0</v>
      </c>
      <c r="Z599" s="25">
        <f t="shared" si="178"/>
        <v>0.55712264180268989</v>
      </c>
      <c r="AA599" s="25">
        <f t="shared" si="179"/>
        <v>0.55712264180268989</v>
      </c>
    </row>
    <row r="600" spans="1:27" ht="16" customHeight="1" outlineLevel="2" x14ac:dyDescent="0.35">
      <c r="A600" s="21" t="s">
        <v>346</v>
      </c>
      <c r="B600" s="21" t="s">
        <v>31</v>
      </c>
      <c r="C600" s="21">
        <v>6</v>
      </c>
      <c r="D600" s="21" t="s">
        <v>117</v>
      </c>
      <c r="E600" s="21" t="s">
        <v>352</v>
      </c>
      <c r="F600" s="22" t="s">
        <v>34</v>
      </c>
      <c r="G600" s="21">
        <v>1310</v>
      </c>
      <c r="H600" s="21">
        <v>709600000</v>
      </c>
      <c r="I600" s="21">
        <v>0</v>
      </c>
      <c r="J600" s="23" t="s">
        <v>353</v>
      </c>
      <c r="K600" s="24">
        <v>3726710783</v>
      </c>
      <c r="L600" s="24">
        <v>29838292103</v>
      </c>
      <c r="M600" s="24">
        <v>0</v>
      </c>
      <c r="N600" s="24">
        <f t="shared" si="180"/>
        <v>29838292103</v>
      </c>
      <c r="O600" s="24">
        <v>0</v>
      </c>
      <c r="P600" s="24">
        <v>3726710783</v>
      </c>
      <c r="Q600" s="24">
        <v>0</v>
      </c>
      <c r="R600" s="24">
        <v>0</v>
      </c>
      <c r="S600" s="24">
        <v>0</v>
      </c>
      <c r="T600" s="24">
        <v>90000000</v>
      </c>
      <c r="U600" s="24">
        <v>26111581320</v>
      </c>
      <c r="V600" s="24">
        <v>0</v>
      </c>
      <c r="W600" s="24">
        <f t="shared" si="181"/>
        <v>26111581320</v>
      </c>
      <c r="X600" s="25">
        <f t="shared" si="176"/>
        <v>0</v>
      </c>
      <c r="Y600" s="25">
        <f t="shared" si="177"/>
        <v>0</v>
      </c>
      <c r="Z600" s="25">
        <f t="shared" si="178"/>
        <v>0.12489692004272956</v>
      </c>
      <c r="AA600" s="25">
        <f t="shared" si="179"/>
        <v>0.12489692004272956</v>
      </c>
    </row>
    <row r="601" spans="1:27" ht="16" customHeight="1" outlineLevel="2" x14ac:dyDescent="0.35">
      <c r="A601" s="21" t="s">
        <v>346</v>
      </c>
      <c r="B601" s="21" t="s">
        <v>31</v>
      </c>
      <c r="C601" s="21">
        <v>6</v>
      </c>
      <c r="D601" s="21" t="s">
        <v>117</v>
      </c>
      <c r="E601" s="21" t="s">
        <v>354</v>
      </c>
      <c r="F601" s="22" t="s">
        <v>34</v>
      </c>
      <c r="G601" s="21">
        <v>1310</v>
      </c>
      <c r="H601" s="21">
        <v>709600000</v>
      </c>
      <c r="I601" s="21">
        <v>0</v>
      </c>
      <c r="J601" s="23" t="s">
        <v>355</v>
      </c>
      <c r="K601" s="24">
        <v>12740868529</v>
      </c>
      <c r="L601" s="24">
        <v>12740868529</v>
      </c>
      <c r="M601" s="24">
        <v>0</v>
      </c>
      <c r="N601" s="24">
        <f t="shared" si="180"/>
        <v>12740868529</v>
      </c>
      <c r="O601" s="24">
        <v>0</v>
      </c>
      <c r="P601" s="24">
        <v>1836015024</v>
      </c>
      <c r="Q601" s="24">
        <v>0</v>
      </c>
      <c r="R601" s="24">
        <v>9673524593.3199997</v>
      </c>
      <c r="S601" s="24">
        <v>9673524593.3199997</v>
      </c>
      <c r="T601" s="24">
        <v>200000000</v>
      </c>
      <c r="U601" s="24">
        <v>1231328911.6800001</v>
      </c>
      <c r="V601" s="24">
        <v>0</v>
      </c>
      <c r="W601" s="24">
        <f t="shared" si="181"/>
        <v>1231328911.6800003</v>
      </c>
      <c r="X601" s="25">
        <f t="shared" si="176"/>
        <v>0.75925158251980263</v>
      </c>
      <c r="Y601" s="25">
        <f t="shared" si="177"/>
        <v>0.75925158251980263</v>
      </c>
      <c r="Z601" s="25">
        <f t="shared" si="178"/>
        <v>0.14410438502061088</v>
      </c>
      <c r="AA601" s="25">
        <f t="shared" si="179"/>
        <v>0.90335596754041347</v>
      </c>
    </row>
    <row r="602" spans="1:27" ht="16" customHeight="1" outlineLevel="2" x14ac:dyDescent="0.35">
      <c r="A602" s="21" t="s">
        <v>346</v>
      </c>
      <c r="B602" s="21" t="s">
        <v>31</v>
      </c>
      <c r="C602" s="21">
        <v>6</v>
      </c>
      <c r="D602" s="21" t="s">
        <v>117</v>
      </c>
      <c r="E602" s="21" t="s">
        <v>356</v>
      </c>
      <c r="F602" s="22" t="s">
        <v>34</v>
      </c>
      <c r="G602" s="21">
        <v>1310</v>
      </c>
      <c r="H602" s="21">
        <v>709600000</v>
      </c>
      <c r="I602" s="21">
        <v>0</v>
      </c>
      <c r="J602" s="23" t="s">
        <v>357</v>
      </c>
      <c r="K602" s="24">
        <v>60115152541</v>
      </c>
      <c r="L602" s="24">
        <v>60115152541</v>
      </c>
      <c r="M602" s="24">
        <v>0</v>
      </c>
      <c r="N602" s="24">
        <f t="shared" si="180"/>
        <v>60115152541</v>
      </c>
      <c r="O602" s="24">
        <v>0</v>
      </c>
      <c r="P602" s="24">
        <v>2796705692.0900002</v>
      </c>
      <c r="Q602" s="24">
        <v>0</v>
      </c>
      <c r="R602" s="24">
        <v>29878774301.41</v>
      </c>
      <c r="S602" s="24">
        <v>29878774301.41</v>
      </c>
      <c r="T602" s="24">
        <v>0</v>
      </c>
      <c r="U602" s="24">
        <v>27439672547.5</v>
      </c>
      <c r="V602" s="24">
        <v>0</v>
      </c>
      <c r="W602" s="24">
        <f t="shared" si="181"/>
        <v>27439672547.5</v>
      </c>
      <c r="X602" s="25">
        <f t="shared" si="176"/>
        <v>0.49702567553217047</v>
      </c>
      <c r="Y602" s="25">
        <f t="shared" si="177"/>
        <v>0.49702567553217047</v>
      </c>
      <c r="Z602" s="25">
        <f t="shared" si="178"/>
        <v>4.6522475180988329E-2</v>
      </c>
      <c r="AA602" s="25">
        <f t="shared" si="179"/>
        <v>0.54354815071315876</v>
      </c>
    </row>
    <row r="603" spans="1:27" ht="16" customHeight="1" outlineLevel="2" x14ac:dyDescent="0.35">
      <c r="A603" s="21" t="s">
        <v>346</v>
      </c>
      <c r="B603" s="21" t="s">
        <v>31</v>
      </c>
      <c r="C603" s="21">
        <v>6</v>
      </c>
      <c r="D603" s="21" t="s">
        <v>117</v>
      </c>
      <c r="E603" s="21" t="s">
        <v>358</v>
      </c>
      <c r="F603" s="22" t="s">
        <v>34</v>
      </c>
      <c r="G603" s="21">
        <v>1310</v>
      </c>
      <c r="H603" s="21">
        <v>709600000</v>
      </c>
      <c r="I603" s="21">
        <v>0</v>
      </c>
      <c r="J603" s="23" t="s">
        <v>359</v>
      </c>
      <c r="K603" s="24">
        <v>146095714</v>
      </c>
      <c r="L603" s="24">
        <v>146095714</v>
      </c>
      <c r="M603" s="24">
        <v>0</v>
      </c>
      <c r="N603" s="24">
        <f t="shared" si="180"/>
        <v>146095714</v>
      </c>
      <c r="O603" s="24">
        <v>0</v>
      </c>
      <c r="P603" s="24">
        <v>29617922</v>
      </c>
      <c r="Q603" s="24">
        <v>0</v>
      </c>
      <c r="R603" s="24">
        <v>43429936</v>
      </c>
      <c r="S603" s="24">
        <v>43429936</v>
      </c>
      <c r="T603" s="24">
        <v>0</v>
      </c>
      <c r="U603" s="24">
        <v>73047856</v>
      </c>
      <c r="V603" s="24">
        <v>0</v>
      </c>
      <c r="W603" s="24">
        <f t="shared" si="181"/>
        <v>73047856</v>
      </c>
      <c r="X603" s="25">
        <f t="shared" si="176"/>
        <v>0.29727043190329322</v>
      </c>
      <c r="Y603" s="25">
        <f t="shared" si="177"/>
        <v>0.29727043190329322</v>
      </c>
      <c r="Z603" s="25">
        <f t="shared" si="178"/>
        <v>0.20272957494153457</v>
      </c>
      <c r="AA603" s="25">
        <f t="shared" si="179"/>
        <v>0.50000000684482782</v>
      </c>
    </row>
    <row r="604" spans="1:27" ht="16" customHeight="1" outlineLevel="2" x14ac:dyDescent="0.35">
      <c r="A604" s="21" t="s">
        <v>346</v>
      </c>
      <c r="B604" s="21" t="s">
        <v>31</v>
      </c>
      <c r="C604" s="21">
        <v>6</v>
      </c>
      <c r="D604" s="21" t="s">
        <v>117</v>
      </c>
      <c r="E604" s="21" t="s">
        <v>360</v>
      </c>
      <c r="F604" s="22" t="s">
        <v>34</v>
      </c>
      <c r="G604" s="21">
        <v>1310</v>
      </c>
      <c r="H604" s="21">
        <v>709600000</v>
      </c>
      <c r="I604" s="21">
        <v>0</v>
      </c>
      <c r="J604" s="23" t="s">
        <v>361</v>
      </c>
      <c r="K604" s="24">
        <v>11271531490</v>
      </c>
      <c r="L604" s="24">
        <v>11271531490</v>
      </c>
      <c r="M604" s="24">
        <v>0</v>
      </c>
      <c r="N604" s="24">
        <f t="shared" si="180"/>
        <v>11271531490</v>
      </c>
      <c r="O604" s="24">
        <v>0</v>
      </c>
      <c r="P604" s="24">
        <v>0</v>
      </c>
      <c r="Q604" s="24">
        <v>0</v>
      </c>
      <c r="R604" s="24">
        <v>0</v>
      </c>
      <c r="S604" s="24">
        <v>0</v>
      </c>
      <c r="T604" s="24">
        <v>0</v>
      </c>
      <c r="U604" s="24">
        <v>11271531490</v>
      </c>
      <c r="V604" s="24">
        <v>0</v>
      </c>
      <c r="W604" s="24">
        <f t="shared" si="181"/>
        <v>11271531490</v>
      </c>
      <c r="X604" s="25">
        <f t="shared" si="176"/>
        <v>0</v>
      </c>
      <c r="Y604" s="25">
        <f t="shared" si="177"/>
        <v>0</v>
      </c>
      <c r="Z604" s="25">
        <f t="shared" si="178"/>
        <v>0</v>
      </c>
      <c r="AA604" s="25">
        <f t="shared" si="179"/>
        <v>0</v>
      </c>
    </row>
    <row r="605" spans="1:27" ht="16" customHeight="1" outlineLevel="2" x14ac:dyDescent="0.35">
      <c r="A605" s="21" t="s">
        <v>346</v>
      </c>
      <c r="B605" s="21" t="s">
        <v>31</v>
      </c>
      <c r="C605" s="21">
        <v>6</v>
      </c>
      <c r="D605" s="21" t="s">
        <v>117</v>
      </c>
      <c r="E605" s="21" t="s">
        <v>362</v>
      </c>
      <c r="F605" s="22" t="s">
        <v>34</v>
      </c>
      <c r="G605" s="21">
        <v>1310</v>
      </c>
      <c r="H605" s="21">
        <v>709600000</v>
      </c>
      <c r="I605" s="21">
        <v>0</v>
      </c>
      <c r="J605" s="23" t="s">
        <v>363</v>
      </c>
      <c r="K605" s="24">
        <v>698259184</v>
      </c>
      <c r="L605" s="24">
        <v>698259184</v>
      </c>
      <c r="M605" s="24">
        <v>0</v>
      </c>
      <c r="N605" s="24">
        <f t="shared" si="180"/>
        <v>698259184</v>
      </c>
      <c r="O605" s="24">
        <v>0</v>
      </c>
      <c r="P605" s="24">
        <v>63478107</v>
      </c>
      <c r="Q605" s="24">
        <v>0</v>
      </c>
      <c r="R605" s="24">
        <v>317390542</v>
      </c>
      <c r="S605" s="24">
        <v>317390542</v>
      </c>
      <c r="T605" s="24">
        <v>0</v>
      </c>
      <c r="U605" s="24">
        <v>317390535</v>
      </c>
      <c r="V605" s="24">
        <v>0</v>
      </c>
      <c r="W605" s="24">
        <f t="shared" si="181"/>
        <v>317390535</v>
      </c>
      <c r="X605" s="25">
        <f t="shared" si="176"/>
        <v>0.45454546001359863</v>
      </c>
      <c r="Y605" s="25">
        <f t="shared" si="177"/>
        <v>0.45454546001359863</v>
      </c>
      <c r="Z605" s="25">
        <f t="shared" si="178"/>
        <v>9.0909089997733561E-2</v>
      </c>
      <c r="AA605" s="25">
        <f t="shared" si="179"/>
        <v>0.54545455001133214</v>
      </c>
    </row>
    <row r="606" spans="1:27" ht="16" customHeight="1" outlineLevel="2" x14ac:dyDescent="0.35">
      <c r="A606" s="21" t="s">
        <v>346</v>
      </c>
      <c r="B606" s="21" t="s">
        <v>31</v>
      </c>
      <c r="C606" s="21">
        <v>6</v>
      </c>
      <c r="D606" s="21" t="s">
        <v>117</v>
      </c>
      <c r="E606" s="21" t="s">
        <v>172</v>
      </c>
      <c r="F606" s="22" t="s">
        <v>34</v>
      </c>
      <c r="G606" s="21">
        <v>1310</v>
      </c>
      <c r="H606" s="21">
        <v>709600000</v>
      </c>
      <c r="I606" s="21">
        <v>0</v>
      </c>
      <c r="J606" s="23" t="s">
        <v>364</v>
      </c>
      <c r="K606" s="24">
        <v>100000000</v>
      </c>
      <c r="L606" s="24">
        <v>100000000</v>
      </c>
      <c r="M606" s="24">
        <v>0</v>
      </c>
      <c r="N606" s="24">
        <f t="shared" si="180"/>
        <v>100000000</v>
      </c>
      <c r="O606" s="24">
        <v>0</v>
      </c>
      <c r="P606" s="24">
        <v>0</v>
      </c>
      <c r="Q606" s="24">
        <v>0</v>
      </c>
      <c r="R606" s="24">
        <v>100000000</v>
      </c>
      <c r="S606" s="24">
        <v>100000000</v>
      </c>
      <c r="T606" s="24">
        <v>0</v>
      </c>
      <c r="U606" s="24">
        <v>0</v>
      </c>
      <c r="V606" s="24">
        <v>0</v>
      </c>
      <c r="W606" s="24">
        <f t="shared" si="181"/>
        <v>0</v>
      </c>
      <c r="X606" s="25">
        <f t="shared" si="176"/>
        <v>1</v>
      </c>
      <c r="Y606" s="25">
        <f t="shared" si="177"/>
        <v>1</v>
      </c>
      <c r="Z606" s="25">
        <f t="shared" si="178"/>
        <v>0</v>
      </c>
      <c r="AA606" s="25">
        <f t="shared" si="179"/>
        <v>1</v>
      </c>
    </row>
    <row r="607" spans="1:27" ht="16" customHeight="1" outlineLevel="2" x14ac:dyDescent="0.35">
      <c r="A607" s="21" t="s">
        <v>346</v>
      </c>
      <c r="B607" s="21" t="s">
        <v>31</v>
      </c>
      <c r="C607" s="21">
        <v>6</v>
      </c>
      <c r="D607" s="21" t="s">
        <v>117</v>
      </c>
      <c r="E607" s="21" t="s">
        <v>365</v>
      </c>
      <c r="F607" s="22" t="s">
        <v>34</v>
      </c>
      <c r="G607" s="21">
        <v>1310</v>
      </c>
      <c r="H607" s="21">
        <v>709600000</v>
      </c>
      <c r="I607" s="21">
        <v>0</v>
      </c>
      <c r="J607" s="23" t="s">
        <v>366</v>
      </c>
      <c r="K607" s="24">
        <v>80000000</v>
      </c>
      <c r="L607" s="24">
        <v>80000000</v>
      </c>
      <c r="M607" s="24">
        <v>0</v>
      </c>
      <c r="N607" s="24">
        <f t="shared" si="180"/>
        <v>80000000</v>
      </c>
      <c r="O607" s="24">
        <v>0</v>
      </c>
      <c r="P607" s="24">
        <v>40000002</v>
      </c>
      <c r="Q607" s="24">
        <v>0</v>
      </c>
      <c r="R607" s="24">
        <v>0</v>
      </c>
      <c r="S607" s="24">
        <v>0</v>
      </c>
      <c r="T607" s="24">
        <v>0</v>
      </c>
      <c r="U607" s="24">
        <v>39999998</v>
      </c>
      <c r="V607" s="24">
        <v>0</v>
      </c>
      <c r="W607" s="24">
        <f t="shared" si="181"/>
        <v>39999998</v>
      </c>
      <c r="X607" s="25">
        <f t="shared" si="176"/>
        <v>0</v>
      </c>
      <c r="Y607" s="25">
        <f t="shared" si="177"/>
        <v>0</v>
      </c>
      <c r="Z607" s="25">
        <f t="shared" si="178"/>
        <v>0.50000002499999996</v>
      </c>
      <c r="AA607" s="25">
        <f t="shared" si="179"/>
        <v>0.50000002499999996</v>
      </c>
    </row>
    <row r="608" spans="1:27" ht="16" customHeight="1" outlineLevel="2" x14ac:dyDescent="0.35">
      <c r="A608" s="21" t="s">
        <v>346</v>
      </c>
      <c r="B608" s="21" t="s">
        <v>31</v>
      </c>
      <c r="C608" s="21">
        <v>6</v>
      </c>
      <c r="D608" s="21" t="s">
        <v>117</v>
      </c>
      <c r="E608" s="21" t="s">
        <v>176</v>
      </c>
      <c r="F608" s="22" t="s">
        <v>34</v>
      </c>
      <c r="G608" s="21">
        <v>1310</v>
      </c>
      <c r="H608" s="21">
        <v>709600000</v>
      </c>
      <c r="I608" s="21">
        <v>0</v>
      </c>
      <c r="J608" s="23" t="s">
        <v>367</v>
      </c>
      <c r="K608" s="24">
        <v>1725535067</v>
      </c>
      <c r="L608" s="24">
        <v>1725535067</v>
      </c>
      <c r="M608" s="24">
        <v>0</v>
      </c>
      <c r="N608" s="24">
        <f t="shared" si="180"/>
        <v>1725535067</v>
      </c>
      <c r="O608" s="24">
        <v>0</v>
      </c>
      <c r="P608" s="24">
        <v>143794589</v>
      </c>
      <c r="Q608" s="24">
        <v>0</v>
      </c>
      <c r="R608" s="24">
        <v>718972945</v>
      </c>
      <c r="S608" s="24">
        <v>718972945</v>
      </c>
      <c r="T608" s="24">
        <v>0</v>
      </c>
      <c r="U608" s="24">
        <v>862767533</v>
      </c>
      <c r="V608" s="24">
        <v>0</v>
      </c>
      <c r="W608" s="24">
        <f t="shared" si="181"/>
        <v>862767533</v>
      </c>
      <c r="X608" s="25">
        <f t="shared" si="176"/>
        <v>0.41666666690813764</v>
      </c>
      <c r="Y608" s="25">
        <f t="shared" si="177"/>
        <v>0.41666666690813764</v>
      </c>
      <c r="Z608" s="25">
        <f t="shared" si="178"/>
        <v>8.3333333381627531E-2</v>
      </c>
      <c r="AA608" s="25">
        <f t="shared" si="179"/>
        <v>0.50000000028976521</v>
      </c>
    </row>
    <row r="609" spans="1:27" ht="16" customHeight="1" outlineLevel="2" x14ac:dyDescent="0.35">
      <c r="A609" s="21" t="s">
        <v>346</v>
      </c>
      <c r="B609" s="21" t="s">
        <v>31</v>
      </c>
      <c r="C609" s="21">
        <v>6</v>
      </c>
      <c r="D609" s="21" t="s">
        <v>117</v>
      </c>
      <c r="E609" s="21" t="s">
        <v>139</v>
      </c>
      <c r="F609" s="22" t="s">
        <v>34</v>
      </c>
      <c r="G609" s="21">
        <v>1310</v>
      </c>
      <c r="H609" s="21">
        <v>709600000</v>
      </c>
      <c r="I609" s="21">
        <v>0</v>
      </c>
      <c r="J609" s="23" t="s">
        <v>368</v>
      </c>
      <c r="K609" s="24">
        <v>100000000</v>
      </c>
      <c r="L609" s="24">
        <v>100000000</v>
      </c>
      <c r="M609" s="24">
        <v>0</v>
      </c>
      <c r="N609" s="24">
        <f t="shared" si="180"/>
        <v>100000000</v>
      </c>
      <c r="O609" s="24">
        <v>0</v>
      </c>
      <c r="P609" s="24">
        <v>40336726.829999998</v>
      </c>
      <c r="Q609" s="24">
        <v>0</v>
      </c>
      <c r="R609" s="24">
        <v>24663273.170000002</v>
      </c>
      <c r="S609" s="24">
        <v>24663273.170000002</v>
      </c>
      <c r="T609" s="24">
        <v>0</v>
      </c>
      <c r="U609" s="24">
        <v>35000000</v>
      </c>
      <c r="V609" s="24">
        <v>0</v>
      </c>
      <c r="W609" s="24">
        <f t="shared" si="181"/>
        <v>35000000</v>
      </c>
      <c r="X609" s="25">
        <f t="shared" si="176"/>
        <v>0.24663273170000002</v>
      </c>
      <c r="Y609" s="25">
        <f t="shared" si="177"/>
        <v>0.24663273170000002</v>
      </c>
      <c r="Z609" s="25">
        <f t="shared" si="178"/>
        <v>0.40336726829999997</v>
      </c>
      <c r="AA609" s="25">
        <f t="shared" si="179"/>
        <v>0.65</v>
      </c>
    </row>
    <row r="610" spans="1:27" ht="16" customHeight="1" outlineLevel="2" x14ac:dyDescent="0.35">
      <c r="A610" s="21" t="s">
        <v>374</v>
      </c>
      <c r="B610" s="21" t="s">
        <v>274</v>
      </c>
      <c r="C610" s="21">
        <v>6</v>
      </c>
      <c r="D610" s="21" t="s">
        <v>117</v>
      </c>
      <c r="E610" s="21" t="s">
        <v>53</v>
      </c>
      <c r="F610" s="22" t="s">
        <v>34</v>
      </c>
      <c r="G610" s="21">
        <v>1310</v>
      </c>
      <c r="H610" s="21">
        <v>709120000</v>
      </c>
      <c r="I610" s="21">
        <v>0</v>
      </c>
      <c r="J610" s="23" t="s">
        <v>118</v>
      </c>
      <c r="K610" s="24">
        <v>906575417</v>
      </c>
      <c r="L610" s="24">
        <v>906575417</v>
      </c>
      <c r="M610" s="24">
        <v>0</v>
      </c>
      <c r="N610" s="24">
        <f t="shared" si="180"/>
        <v>906575417</v>
      </c>
      <c r="O610" s="24">
        <v>0</v>
      </c>
      <c r="P610" s="24">
        <v>486661328.24000001</v>
      </c>
      <c r="Q610" s="24">
        <v>0</v>
      </c>
      <c r="R610" s="24">
        <v>265914088.75999999</v>
      </c>
      <c r="S610" s="24">
        <v>265914088.75999999</v>
      </c>
      <c r="T610" s="24">
        <v>154000000</v>
      </c>
      <c r="U610" s="24">
        <v>154000000</v>
      </c>
      <c r="V610" s="24">
        <v>0</v>
      </c>
      <c r="W610" s="24">
        <f t="shared" si="181"/>
        <v>154000000</v>
      </c>
      <c r="X610" s="25">
        <f t="shared" si="176"/>
        <v>0.2933171182161009</v>
      </c>
      <c r="Y610" s="25">
        <f t="shared" si="177"/>
        <v>0.2933171182161009</v>
      </c>
      <c r="Z610" s="25">
        <f t="shared" si="178"/>
        <v>0.5368128443747554</v>
      </c>
      <c r="AA610" s="25">
        <f t="shared" si="179"/>
        <v>0.83012996259085625</v>
      </c>
    </row>
    <row r="611" spans="1:27" ht="16" customHeight="1" outlineLevel="2" x14ac:dyDescent="0.35">
      <c r="A611" s="21" t="s">
        <v>374</v>
      </c>
      <c r="B611" s="21" t="s">
        <v>274</v>
      </c>
      <c r="C611" s="21">
        <v>6</v>
      </c>
      <c r="D611" s="21" t="s">
        <v>117</v>
      </c>
      <c r="E611" s="21" t="s">
        <v>119</v>
      </c>
      <c r="F611" s="22" t="s">
        <v>34</v>
      </c>
      <c r="G611" s="21">
        <v>1310</v>
      </c>
      <c r="H611" s="21">
        <v>709120000</v>
      </c>
      <c r="I611" s="21">
        <v>0</v>
      </c>
      <c r="J611" s="23" t="s">
        <v>120</v>
      </c>
      <c r="K611" s="24">
        <v>1451522037</v>
      </c>
      <c r="L611" s="24">
        <v>1451522037</v>
      </c>
      <c r="M611" s="24">
        <v>0</v>
      </c>
      <c r="N611" s="24">
        <f t="shared" si="180"/>
        <v>1451522037</v>
      </c>
      <c r="O611" s="24">
        <v>0</v>
      </c>
      <c r="P611" s="24">
        <v>801649310.25999999</v>
      </c>
      <c r="Q611" s="24">
        <v>0</v>
      </c>
      <c r="R611" s="24">
        <v>649872726.74000001</v>
      </c>
      <c r="S611" s="24">
        <v>649872726.74000001</v>
      </c>
      <c r="T611" s="24">
        <v>0</v>
      </c>
      <c r="U611" s="24">
        <v>0</v>
      </c>
      <c r="V611" s="24">
        <v>0</v>
      </c>
      <c r="W611" s="24">
        <f t="shared" si="181"/>
        <v>0</v>
      </c>
      <c r="X611" s="25">
        <f t="shared" si="176"/>
        <v>0.4477181263352738</v>
      </c>
      <c r="Y611" s="25">
        <f t="shared" si="177"/>
        <v>0.4477181263352738</v>
      </c>
      <c r="Z611" s="25">
        <f t="shared" si="178"/>
        <v>0.55228187366472614</v>
      </c>
      <c r="AA611" s="25">
        <f t="shared" si="179"/>
        <v>1</v>
      </c>
    </row>
    <row r="612" spans="1:27" ht="16" customHeight="1" outlineLevel="2" x14ac:dyDescent="0.35">
      <c r="A612" s="21" t="s">
        <v>374</v>
      </c>
      <c r="B612" s="21" t="s">
        <v>274</v>
      </c>
      <c r="C612" s="21">
        <v>6</v>
      </c>
      <c r="D612" s="21" t="s">
        <v>117</v>
      </c>
      <c r="E612" s="21" t="s">
        <v>121</v>
      </c>
      <c r="F612" s="22" t="s">
        <v>34</v>
      </c>
      <c r="G612" s="21">
        <v>1310</v>
      </c>
      <c r="H612" s="21">
        <v>709120000</v>
      </c>
      <c r="I612" s="21">
        <v>0</v>
      </c>
      <c r="J612" s="23" t="s">
        <v>380</v>
      </c>
      <c r="K612" s="24">
        <v>8422979136</v>
      </c>
      <c r="L612" s="24">
        <v>8422979136</v>
      </c>
      <c r="M612" s="24">
        <v>0</v>
      </c>
      <c r="N612" s="24">
        <f t="shared" si="180"/>
        <v>8422979136</v>
      </c>
      <c r="O612" s="24">
        <v>0</v>
      </c>
      <c r="P612" s="24">
        <v>3698956554.04</v>
      </c>
      <c r="Q612" s="24">
        <v>0</v>
      </c>
      <c r="R612" s="24">
        <v>4724022581.96</v>
      </c>
      <c r="S612" s="24">
        <v>4724022581.96</v>
      </c>
      <c r="T612" s="24">
        <v>0</v>
      </c>
      <c r="U612" s="24">
        <v>0</v>
      </c>
      <c r="V612" s="24">
        <v>0</v>
      </c>
      <c r="W612" s="24">
        <f t="shared" si="181"/>
        <v>0</v>
      </c>
      <c r="X612" s="25">
        <f t="shared" si="176"/>
        <v>0.56084937475024987</v>
      </c>
      <c r="Y612" s="25">
        <f t="shared" si="177"/>
        <v>0.56084937475024987</v>
      </c>
      <c r="Z612" s="25">
        <f t="shared" si="178"/>
        <v>0.43915062524975013</v>
      </c>
      <c r="AA612" s="25">
        <f t="shared" si="179"/>
        <v>1</v>
      </c>
    </row>
    <row r="613" spans="1:27" ht="16" customHeight="1" outlineLevel="2" x14ac:dyDescent="0.35">
      <c r="A613" s="21" t="s">
        <v>374</v>
      </c>
      <c r="B613" s="21" t="s">
        <v>274</v>
      </c>
      <c r="C613" s="21">
        <v>6</v>
      </c>
      <c r="D613" s="21" t="s">
        <v>117</v>
      </c>
      <c r="E613" s="21" t="s">
        <v>381</v>
      </c>
      <c r="F613" s="22" t="s">
        <v>34</v>
      </c>
      <c r="G613" s="21">
        <v>1310</v>
      </c>
      <c r="H613" s="21">
        <v>709120000</v>
      </c>
      <c r="I613" s="21">
        <v>0</v>
      </c>
      <c r="J613" s="23" t="s">
        <v>382</v>
      </c>
      <c r="K613" s="24">
        <v>262414854</v>
      </c>
      <c r="L613" s="24">
        <v>262414854</v>
      </c>
      <c r="M613" s="24">
        <v>-262414854</v>
      </c>
      <c r="N613" s="24">
        <f t="shared" si="180"/>
        <v>262414854</v>
      </c>
      <c r="O613" s="24">
        <v>0</v>
      </c>
      <c r="P613" s="24">
        <v>0</v>
      </c>
      <c r="Q613" s="24">
        <v>0</v>
      </c>
      <c r="R613" s="24">
        <v>0</v>
      </c>
      <c r="S613" s="24">
        <v>0</v>
      </c>
      <c r="T613" s="24">
        <v>0</v>
      </c>
      <c r="U613" s="24">
        <v>262414854</v>
      </c>
      <c r="V613" s="24">
        <v>0</v>
      </c>
      <c r="W613" s="24">
        <f t="shared" si="181"/>
        <v>262414854</v>
      </c>
      <c r="X613" s="25">
        <f t="shared" si="176"/>
        <v>0</v>
      </c>
      <c r="Y613" s="25">
        <f t="shared" si="177"/>
        <v>0</v>
      </c>
      <c r="Z613" s="25">
        <f t="shared" si="178"/>
        <v>0</v>
      </c>
      <c r="AA613" s="25">
        <f t="shared" si="179"/>
        <v>0</v>
      </c>
    </row>
    <row r="614" spans="1:27" ht="16" customHeight="1" outlineLevel="2" x14ac:dyDescent="0.35">
      <c r="A614" s="21" t="s">
        <v>374</v>
      </c>
      <c r="B614" s="21" t="s">
        <v>279</v>
      </c>
      <c r="C614" s="21">
        <v>6</v>
      </c>
      <c r="D614" s="21" t="s">
        <v>117</v>
      </c>
      <c r="E614" s="21" t="s">
        <v>53</v>
      </c>
      <c r="F614" s="22" t="s">
        <v>34</v>
      </c>
      <c r="G614" s="21">
        <v>1310</v>
      </c>
      <c r="H614" s="21">
        <v>709210000</v>
      </c>
      <c r="I614" s="21">
        <v>0</v>
      </c>
      <c r="J614" s="23" t="s">
        <v>118</v>
      </c>
      <c r="K614" s="24">
        <v>415710290</v>
      </c>
      <c r="L614" s="24">
        <v>415710290</v>
      </c>
      <c r="M614" s="24">
        <v>0</v>
      </c>
      <c r="N614" s="24">
        <f t="shared" si="180"/>
        <v>415710290</v>
      </c>
      <c r="O614" s="24">
        <v>0</v>
      </c>
      <c r="P614" s="24">
        <v>283480338.89999998</v>
      </c>
      <c r="Q614" s="24">
        <v>0</v>
      </c>
      <c r="R614" s="24">
        <v>115229951.09999999</v>
      </c>
      <c r="S614" s="24">
        <v>115229951.09999999</v>
      </c>
      <c r="T614" s="24">
        <v>17000000</v>
      </c>
      <c r="U614" s="24">
        <v>17000000</v>
      </c>
      <c r="V614" s="24">
        <v>0</v>
      </c>
      <c r="W614" s="24">
        <f t="shared" si="181"/>
        <v>17000000</v>
      </c>
      <c r="X614" s="25">
        <f t="shared" si="176"/>
        <v>0.27718811362595808</v>
      </c>
      <c r="Y614" s="25">
        <f t="shared" si="177"/>
        <v>0.27718811362595808</v>
      </c>
      <c r="Z614" s="25">
        <f t="shared" si="178"/>
        <v>0.68191802252477318</v>
      </c>
      <c r="AA614" s="25">
        <f t="shared" si="179"/>
        <v>0.95910613615073126</v>
      </c>
    </row>
    <row r="615" spans="1:27" ht="16" customHeight="1" outlineLevel="2" x14ac:dyDescent="0.35">
      <c r="A615" s="21" t="s">
        <v>374</v>
      </c>
      <c r="B615" s="21" t="s">
        <v>279</v>
      </c>
      <c r="C615" s="21">
        <v>6</v>
      </c>
      <c r="D615" s="21" t="s">
        <v>117</v>
      </c>
      <c r="E615" s="21" t="s">
        <v>119</v>
      </c>
      <c r="F615" s="22" t="s">
        <v>34</v>
      </c>
      <c r="G615" s="21">
        <v>1310</v>
      </c>
      <c r="H615" s="21">
        <v>709210000</v>
      </c>
      <c r="I615" s="21">
        <v>0</v>
      </c>
      <c r="J615" s="23" t="s">
        <v>120</v>
      </c>
      <c r="K615" s="24">
        <v>709388400</v>
      </c>
      <c r="L615" s="24">
        <v>709388400</v>
      </c>
      <c r="M615" s="24">
        <v>0</v>
      </c>
      <c r="N615" s="24">
        <f t="shared" si="180"/>
        <v>709388400</v>
      </c>
      <c r="O615" s="24">
        <v>0</v>
      </c>
      <c r="P615" s="24">
        <v>389088289.19</v>
      </c>
      <c r="Q615" s="24">
        <v>0</v>
      </c>
      <c r="R615" s="24">
        <v>320300110.81</v>
      </c>
      <c r="S615" s="24">
        <v>320300110.81</v>
      </c>
      <c r="T615" s="24">
        <v>0</v>
      </c>
      <c r="U615" s="24">
        <v>0</v>
      </c>
      <c r="V615" s="24">
        <v>0</v>
      </c>
      <c r="W615" s="24">
        <f t="shared" si="181"/>
        <v>0</v>
      </c>
      <c r="X615" s="25">
        <f t="shared" si="176"/>
        <v>0.4515158562079673</v>
      </c>
      <c r="Y615" s="25">
        <f t="shared" si="177"/>
        <v>0.4515158562079673</v>
      </c>
      <c r="Z615" s="25">
        <f t="shared" si="178"/>
        <v>0.5484841437920327</v>
      </c>
      <c r="AA615" s="25">
        <f t="shared" si="179"/>
        <v>1</v>
      </c>
    </row>
    <row r="616" spans="1:27" ht="16" customHeight="1" outlineLevel="2" x14ac:dyDescent="0.35">
      <c r="A616" s="21" t="s">
        <v>374</v>
      </c>
      <c r="B616" s="21" t="s">
        <v>279</v>
      </c>
      <c r="C616" s="21">
        <v>6</v>
      </c>
      <c r="D616" s="21" t="s">
        <v>117</v>
      </c>
      <c r="E616" s="21" t="s">
        <v>121</v>
      </c>
      <c r="F616" s="22" t="s">
        <v>34</v>
      </c>
      <c r="G616" s="21">
        <v>1310</v>
      </c>
      <c r="H616" s="21">
        <v>709210000</v>
      </c>
      <c r="I616" s="21">
        <v>0</v>
      </c>
      <c r="J616" s="23" t="s">
        <v>122</v>
      </c>
      <c r="K616" s="24">
        <v>3672788413</v>
      </c>
      <c r="L616" s="24">
        <v>3672788413</v>
      </c>
      <c r="M616" s="24">
        <v>0</v>
      </c>
      <c r="N616" s="24">
        <f t="shared" si="180"/>
        <v>3672788413</v>
      </c>
      <c r="O616" s="24">
        <v>0</v>
      </c>
      <c r="P616" s="24">
        <v>1304728715.8900001</v>
      </c>
      <c r="Q616" s="24">
        <v>0</v>
      </c>
      <c r="R616" s="24">
        <v>2368059697.1100001</v>
      </c>
      <c r="S616" s="24">
        <v>2368059697.1100001</v>
      </c>
      <c r="T616" s="24">
        <v>0</v>
      </c>
      <c r="U616" s="24">
        <v>0</v>
      </c>
      <c r="V616" s="24">
        <v>0</v>
      </c>
      <c r="W616" s="24">
        <f t="shared" si="181"/>
        <v>0</v>
      </c>
      <c r="X616" s="25">
        <f t="shared" si="176"/>
        <v>0.64475799605774897</v>
      </c>
      <c r="Y616" s="25">
        <f t="shared" si="177"/>
        <v>0.64475799605774897</v>
      </c>
      <c r="Z616" s="25">
        <f t="shared" si="178"/>
        <v>0.35524200394225108</v>
      </c>
      <c r="AA616" s="25">
        <f t="shared" si="179"/>
        <v>1</v>
      </c>
    </row>
    <row r="617" spans="1:27" ht="16" customHeight="1" outlineLevel="2" x14ac:dyDescent="0.35">
      <c r="A617" s="21" t="s">
        <v>374</v>
      </c>
      <c r="B617" s="21" t="s">
        <v>279</v>
      </c>
      <c r="C617" s="21">
        <v>6</v>
      </c>
      <c r="D617" s="21" t="s">
        <v>117</v>
      </c>
      <c r="E617" s="21" t="s">
        <v>381</v>
      </c>
      <c r="F617" s="22" t="s">
        <v>34</v>
      </c>
      <c r="G617" s="21">
        <v>1310</v>
      </c>
      <c r="H617" s="21">
        <v>709210000</v>
      </c>
      <c r="I617" s="21">
        <v>0</v>
      </c>
      <c r="J617" s="23" t="s">
        <v>388</v>
      </c>
      <c r="K617" s="24">
        <v>235852495</v>
      </c>
      <c r="L617" s="24">
        <v>235852495</v>
      </c>
      <c r="M617" s="24">
        <v>0</v>
      </c>
      <c r="N617" s="24">
        <f t="shared" si="180"/>
        <v>235852495</v>
      </c>
      <c r="O617" s="24">
        <v>0</v>
      </c>
      <c r="P617" s="24">
        <v>16846606</v>
      </c>
      <c r="Q617" s="24">
        <v>0</v>
      </c>
      <c r="R617" s="24">
        <v>101079636</v>
      </c>
      <c r="S617" s="24">
        <v>101079636</v>
      </c>
      <c r="T617" s="24">
        <v>0</v>
      </c>
      <c r="U617" s="24">
        <v>117926253</v>
      </c>
      <c r="V617" s="24">
        <v>0</v>
      </c>
      <c r="W617" s="24">
        <f t="shared" si="181"/>
        <v>117926253</v>
      </c>
      <c r="X617" s="25">
        <f t="shared" si="176"/>
        <v>0.42857140858314857</v>
      </c>
      <c r="Y617" s="25">
        <f t="shared" si="177"/>
        <v>0.42857140858314857</v>
      </c>
      <c r="Z617" s="25">
        <f t="shared" si="178"/>
        <v>7.1428568097191419E-2</v>
      </c>
      <c r="AA617" s="25">
        <f t="shared" si="179"/>
        <v>0.49999997668034002</v>
      </c>
    </row>
    <row r="618" spans="1:27" ht="16" customHeight="1" outlineLevel="2" x14ac:dyDescent="0.35">
      <c r="A618" s="21" t="s">
        <v>374</v>
      </c>
      <c r="B618" s="21" t="s">
        <v>279</v>
      </c>
      <c r="C618" s="21">
        <v>6</v>
      </c>
      <c r="D618" s="21" t="s">
        <v>117</v>
      </c>
      <c r="E618" s="21" t="s">
        <v>389</v>
      </c>
      <c r="F618" s="22" t="s">
        <v>34</v>
      </c>
      <c r="G618" s="21">
        <v>1310</v>
      </c>
      <c r="H618" s="21">
        <v>709210000</v>
      </c>
      <c r="I618" s="21">
        <v>0</v>
      </c>
      <c r="J618" s="23" t="s">
        <v>390</v>
      </c>
      <c r="K618" s="24">
        <v>267615319</v>
      </c>
      <c r="L618" s="24">
        <v>267615319</v>
      </c>
      <c r="M618" s="24">
        <v>0</v>
      </c>
      <c r="N618" s="24">
        <f t="shared" si="180"/>
        <v>267615319</v>
      </c>
      <c r="O618" s="24">
        <v>0</v>
      </c>
      <c r="P618" s="24">
        <v>19115379</v>
      </c>
      <c r="Q618" s="24">
        <v>0</v>
      </c>
      <c r="R618" s="24">
        <v>114692274</v>
      </c>
      <c r="S618" s="24">
        <v>114692274</v>
      </c>
      <c r="T618" s="24">
        <v>0</v>
      </c>
      <c r="U618" s="24">
        <v>133807666</v>
      </c>
      <c r="V618" s="24">
        <v>0</v>
      </c>
      <c r="W618" s="24">
        <f t="shared" si="181"/>
        <v>133807666</v>
      </c>
      <c r="X618" s="25">
        <f t="shared" si="176"/>
        <v>0.42857140775263319</v>
      </c>
      <c r="Y618" s="25">
        <f t="shared" si="177"/>
        <v>0.42857140775263319</v>
      </c>
      <c r="Z618" s="25">
        <f t="shared" si="178"/>
        <v>7.1428567958772199E-2</v>
      </c>
      <c r="AA618" s="25">
        <f t="shared" si="179"/>
        <v>0.49999997571140542</v>
      </c>
    </row>
    <row r="619" spans="1:27" ht="16" customHeight="1" outlineLevel="2" x14ac:dyDescent="0.35">
      <c r="A619" s="21" t="s">
        <v>374</v>
      </c>
      <c r="B619" s="21" t="s">
        <v>279</v>
      </c>
      <c r="C619" s="21">
        <v>6</v>
      </c>
      <c r="D619" s="21" t="s">
        <v>117</v>
      </c>
      <c r="E619" s="21" t="s">
        <v>127</v>
      </c>
      <c r="F619" s="22" t="s">
        <v>34</v>
      </c>
      <c r="G619" s="21">
        <v>1310</v>
      </c>
      <c r="H619" s="21">
        <v>709210000</v>
      </c>
      <c r="I619" s="21">
        <v>0</v>
      </c>
      <c r="J619" s="23" t="s">
        <v>391</v>
      </c>
      <c r="K619" s="24">
        <v>258565445</v>
      </c>
      <c r="L619" s="24">
        <v>258565445</v>
      </c>
      <c r="M619" s="24">
        <v>0</v>
      </c>
      <c r="N619" s="24">
        <f t="shared" si="180"/>
        <v>258565445</v>
      </c>
      <c r="O619" s="24">
        <v>0</v>
      </c>
      <c r="P619" s="24">
        <v>36937920</v>
      </c>
      <c r="Q619" s="24">
        <v>0</v>
      </c>
      <c r="R619" s="24">
        <v>92344800</v>
      </c>
      <c r="S619" s="24">
        <v>92344800</v>
      </c>
      <c r="T619" s="24">
        <v>0</v>
      </c>
      <c r="U619" s="24">
        <v>129282725</v>
      </c>
      <c r="V619" s="24">
        <v>0</v>
      </c>
      <c r="W619" s="24">
        <f t="shared" si="181"/>
        <v>129282725</v>
      </c>
      <c r="X619" s="25">
        <f t="shared" si="176"/>
        <v>0.35714285023661996</v>
      </c>
      <c r="Y619" s="25">
        <f t="shared" si="177"/>
        <v>0.35714285023661996</v>
      </c>
      <c r="Z619" s="25">
        <f t="shared" si="178"/>
        <v>0.14285714009464801</v>
      </c>
      <c r="AA619" s="25">
        <f t="shared" si="179"/>
        <v>0.49999999033126796</v>
      </c>
    </row>
    <row r="620" spans="1:27" ht="16" customHeight="1" outlineLevel="2" x14ac:dyDescent="0.35">
      <c r="A620" s="21" t="s">
        <v>374</v>
      </c>
      <c r="B620" s="21" t="s">
        <v>279</v>
      </c>
      <c r="C620" s="21">
        <v>6</v>
      </c>
      <c r="D620" s="21" t="s">
        <v>117</v>
      </c>
      <c r="E620" s="21" t="s">
        <v>392</v>
      </c>
      <c r="F620" s="22" t="s">
        <v>34</v>
      </c>
      <c r="G620" s="21">
        <v>1310</v>
      </c>
      <c r="H620" s="21">
        <v>709210000</v>
      </c>
      <c r="I620" s="21">
        <v>0</v>
      </c>
      <c r="J620" s="23" t="s">
        <v>393</v>
      </c>
      <c r="K620" s="24">
        <v>262252452</v>
      </c>
      <c r="L620" s="24">
        <v>262252452</v>
      </c>
      <c r="M620" s="24">
        <v>0</v>
      </c>
      <c r="N620" s="24">
        <f t="shared" si="180"/>
        <v>262252452</v>
      </c>
      <c r="O620" s="24">
        <v>0</v>
      </c>
      <c r="P620" s="24">
        <v>18732618</v>
      </c>
      <c r="Q620" s="24">
        <v>0</v>
      </c>
      <c r="R620" s="24">
        <v>112393608</v>
      </c>
      <c r="S620" s="24">
        <v>112393608</v>
      </c>
      <c r="T620" s="24">
        <v>0</v>
      </c>
      <c r="U620" s="24">
        <v>131126226</v>
      </c>
      <c r="V620" s="24">
        <v>0</v>
      </c>
      <c r="W620" s="24">
        <f t="shared" si="181"/>
        <v>131126226</v>
      </c>
      <c r="X620" s="25">
        <f t="shared" si="176"/>
        <v>0.42857028463550839</v>
      </c>
      <c r="Y620" s="25">
        <f t="shared" si="177"/>
        <v>0.42857028463550839</v>
      </c>
      <c r="Z620" s="25">
        <f t="shared" si="178"/>
        <v>7.1429715364491622E-2</v>
      </c>
      <c r="AA620" s="25">
        <f t="shared" si="179"/>
        <v>0.5</v>
      </c>
    </row>
    <row r="621" spans="1:27" ht="16" customHeight="1" outlineLevel="2" x14ac:dyDescent="0.35">
      <c r="A621" s="21" t="s">
        <v>374</v>
      </c>
      <c r="B621" s="21" t="s">
        <v>279</v>
      </c>
      <c r="C621" s="21">
        <v>6</v>
      </c>
      <c r="D621" s="21" t="s">
        <v>117</v>
      </c>
      <c r="E621" s="21" t="s">
        <v>129</v>
      </c>
      <c r="F621" s="22" t="s">
        <v>34</v>
      </c>
      <c r="G621" s="21">
        <v>1310</v>
      </c>
      <c r="H621" s="21">
        <v>709210000</v>
      </c>
      <c r="I621" s="21">
        <v>0</v>
      </c>
      <c r="J621" s="23" t="s">
        <v>394</v>
      </c>
      <c r="K621" s="24">
        <v>202530455</v>
      </c>
      <c r="L621" s="24">
        <v>202530455</v>
      </c>
      <c r="M621" s="24">
        <v>0</v>
      </c>
      <c r="N621" s="24">
        <f t="shared" si="180"/>
        <v>202530455</v>
      </c>
      <c r="O621" s="24">
        <v>0</v>
      </c>
      <c r="P621" s="24">
        <v>24297360.079999998</v>
      </c>
      <c r="Q621" s="24">
        <v>0</v>
      </c>
      <c r="R621" s="24">
        <v>76967866.920000002</v>
      </c>
      <c r="S621" s="24">
        <v>76967866.920000002</v>
      </c>
      <c r="T621" s="24">
        <v>0</v>
      </c>
      <c r="U621" s="24">
        <v>101265228</v>
      </c>
      <c r="V621" s="24">
        <v>0</v>
      </c>
      <c r="W621" s="24">
        <f t="shared" si="181"/>
        <v>101265228</v>
      </c>
      <c r="X621" s="25">
        <f t="shared" si="176"/>
        <v>0.38003107690643367</v>
      </c>
      <c r="Y621" s="25">
        <f t="shared" si="177"/>
        <v>0.38003107690643367</v>
      </c>
      <c r="Z621" s="25">
        <f t="shared" si="178"/>
        <v>0.11996892062480183</v>
      </c>
      <c r="AA621" s="25">
        <f t="shared" si="179"/>
        <v>0.49999999753123547</v>
      </c>
    </row>
    <row r="622" spans="1:27" ht="16" customHeight="1" outlineLevel="2" x14ac:dyDescent="0.35">
      <c r="A622" s="21" t="s">
        <v>374</v>
      </c>
      <c r="B622" s="21" t="s">
        <v>279</v>
      </c>
      <c r="C622" s="21">
        <v>6</v>
      </c>
      <c r="D622" s="21" t="s">
        <v>117</v>
      </c>
      <c r="E622" s="21" t="s">
        <v>395</v>
      </c>
      <c r="F622" s="22" t="s">
        <v>34</v>
      </c>
      <c r="G622" s="21">
        <v>1310</v>
      </c>
      <c r="H622" s="21">
        <v>709210000</v>
      </c>
      <c r="I622" s="21">
        <v>0</v>
      </c>
      <c r="J622" s="23" t="s">
        <v>396</v>
      </c>
      <c r="K622" s="24">
        <v>241569770</v>
      </c>
      <c r="L622" s="24">
        <v>241569770</v>
      </c>
      <c r="M622" s="24">
        <v>0</v>
      </c>
      <c r="N622" s="24">
        <f t="shared" si="180"/>
        <v>241569770</v>
      </c>
      <c r="O622" s="24">
        <v>0</v>
      </c>
      <c r="P622" s="24">
        <v>17254983</v>
      </c>
      <c r="Q622" s="24">
        <v>0</v>
      </c>
      <c r="R622" s="24">
        <v>103529898</v>
      </c>
      <c r="S622" s="24">
        <v>103529898</v>
      </c>
      <c r="T622" s="24">
        <v>0</v>
      </c>
      <c r="U622" s="24">
        <v>120784889</v>
      </c>
      <c r="V622" s="24">
        <v>0</v>
      </c>
      <c r="W622" s="24">
        <f t="shared" si="181"/>
        <v>120784889</v>
      </c>
      <c r="X622" s="25">
        <f t="shared" si="176"/>
        <v>0.42857141437854579</v>
      </c>
      <c r="Y622" s="25">
        <f t="shared" si="177"/>
        <v>0.42857141437854579</v>
      </c>
      <c r="Z622" s="25">
        <f t="shared" si="178"/>
        <v>7.142856906309096E-2</v>
      </c>
      <c r="AA622" s="25">
        <f t="shared" si="179"/>
        <v>0.49999998344163676</v>
      </c>
    </row>
    <row r="623" spans="1:27" ht="16" customHeight="1" outlineLevel="2" x14ac:dyDescent="0.35">
      <c r="A623" s="21" t="s">
        <v>374</v>
      </c>
      <c r="B623" s="21" t="s">
        <v>279</v>
      </c>
      <c r="C623" s="21">
        <v>6</v>
      </c>
      <c r="D623" s="21" t="s">
        <v>117</v>
      </c>
      <c r="E623" s="21" t="s">
        <v>131</v>
      </c>
      <c r="F623" s="22" t="s">
        <v>34</v>
      </c>
      <c r="G623" s="21">
        <v>1310</v>
      </c>
      <c r="H623" s="21">
        <v>709210000</v>
      </c>
      <c r="I623" s="21">
        <v>0</v>
      </c>
      <c r="J623" s="23" t="s">
        <v>397</v>
      </c>
      <c r="K623" s="24">
        <v>206632422</v>
      </c>
      <c r="L623" s="24">
        <v>206632422</v>
      </c>
      <c r="M623" s="24">
        <v>0</v>
      </c>
      <c r="N623" s="24">
        <f t="shared" si="180"/>
        <v>206632422</v>
      </c>
      <c r="O623" s="24">
        <v>0</v>
      </c>
      <c r="P623" s="24">
        <v>14759458</v>
      </c>
      <c r="Q623" s="24">
        <v>0</v>
      </c>
      <c r="R623" s="24">
        <v>88556748</v>
      </c>
      <c r="S623" s="24">
        <v>88556748</v>
      </c>
      <c r="T623" s="24">
        <v>0</v>
      </c>
      <c r="U623" s="24">
        <v>103316216</v>
      </c>
      <c r="V623" s="24">
        <v>0</v>
      </c>
      <c r="W623" s="24">
        <f t="shared" si="181"/>
        <v>103316216</v>
      </c>
      <c r="X623" s="25">
        <f t="shared" si="176"/>
        <v>0.42857140783066466</v>
      </c>
      <c r="Y623" s="25">
        <f t="shared" si="177"/>
        <v>0.42857140783066466</v>
      </c>
      <c r="Z623" s="25">
        <f t="shared" si="178"/>
        <v>7.1428567971777435E-2</v>
      </c>
      <c r="AA623" s="25">
        <f t="shared" si="179"/>
        <v>0.4999999758024421</v>
      </c>
    </row>
    <row r="624" spans="1:27" ht="16" customHeight="1" outlineLevel="2" x14ac:dyDescent="0.35">
      <c r="A624" s="21" t="s">
        <v>374</v>
      </c>
      <c r="B624" s="21" t="s">
        <v>279</v>
      </c>
      <c r="C624" s="21">
        <v>6</v>
      </c>
      <c r="D624" s="21" t="s">
        <v>117</v>
      </c>
      <c r="E624" s="21" t="s">
        <v>398</v>
      </c>
      <c r="F624" s="22" t="s">
        <v>34</v>
      </c>
      <c r="G624" s="21">
        <v>1310</v>
      </c>
      <c r="H624" s="21">
        <v>709210000</v>
      </c>
      <c r="I624" s="21">
        <v>0</v>
      </c>
      <c r="J624" s="23" t="s">
        <v>399</v>
      </c>
      <c r="K624" s="24">
        <v>365210459</v>
      </c>
      <c r="L624" s="24">
        <v>365210459</v>
      </c>
      <c r="M624" s="24">
        <v>0</v>
      </c>
      <c r="N624" s="24">
        <f t="shared" si="180"/>
        <v>365210459</v>
      </c>
      <c r="O624" s="24">
        <v>0</v>
      </c>
      <c r="P624" s="24">
        <v>11086461</v>
      </c>
      <c r="Q624" s="24">
        <v>0</v>
      </c>
      <c r="R624" s="24">
        <v>156518766</v>
      </c>
      <c r="S624" s="24">
        <v>156518766</v>
      </c>
      <c r="T624" s="24">
        <v>7795505</v>
      </c>
      <c r="U624" s="24">
        <v>197605232</v>
      </c>
      <c r="V624" s="24">
        <v>7795505</v>
      </c>
      <c r="W624" s="24">
        <f t="shared" si="181"/>
        <v>189809727</v>
      </c>
      <c r="X624" s="25">
        <f t="shared" si="176"/>
        <v>0.42857142270397025</v>
      </c>
      <c r="Y624" s="25">
        <f t="shared" si="177"/>
        <v>0.42857142270397025</v>
      </c>
      <c r="Z624" s="25">
        <f t="shared" si="178"/>
        <v>3.0356362274936929E-2</v>
      </c>
      <c r="AA624" s="25">
        <f t="shared" si="179"/>
        <v>0.45892778497890718</v>
      </c>
    </row>
    <row r="625" spans="1:27" ht="16" customHeight="1" outlineLevel="2" x14ac:dyDescent="0.35">
      <c r="A625" s="21" t="s">
        <v>374</v>
      </c>
      <c r="B625" s="21" t="s">
        <v>279</v>
      </c>
      <c r="C625" s="21">
        <v>6</v>
      </c>
      <c r="D625" s="21" t="s">
        <v>117</v>
      </c>
      <c r="E625" s="21" t="s">
        <v>133</v>
      </c>
      <c r="F625" s="22" t="s">
        <v>34</v>
      </c>
      <c r="G625" s="21">
        <v>1310</v>
      </c>
      <c r="H625" s="21">
        <v>709210000</v>
      </c>
      <c r="I625" s="21">
        <v>0</v>
      </c>
      <c r="J625" s="23" t="s">
        <v>400</v>
      </c>
      <c r="K625" s="24">
        <v>203193920</v>
      </c>
      <c r="L625" s="24">
        <v>203193920</v>
      </c>
      <c r="M625" s="24">
        <v>0</v>
      </c>
      <c r="N625" s="24">
        <f t="shared" si="180"/>
        <v>203193920</v>
      </c>
      <c r="O625" s="24">
        <v>0</v>
      </c>
      <c r="P625" s="24">
        <v>14513851</v>
      </c>
      <c r="Q625" s="24">
        <v>0</v>
      </c>
      <c r="R625" s="24">
        <v>87083106</v>
      </c>
      <c r="S625" s="24">
        <v>87083106</v>
      </c>
      <c r="T625" s="24">
        <v>25566254</v>
      </c>
      <c r="U625" s="24">
        <v>101596963</v>
      </c>
      <c r="V625" s="24">
        <v>25566254</v>
      </c>
      <c r="W625" s="24">
        <f t="shared" si="181"/>
        <v>76030709</v>
      </c>
      <c r="X625" s="25">
        <f t="shared" si="176"/>
        <v>0.42857141591638176</v>
      </c>
      <c r="Y625" s="25">
        <f t="shared" si="177"/>
        <v>0.42857141591638176</v>
      </c>
      <c r="Z625" s="25">
        <f t="shared" si="178"/>
        <v>7.1428569319396965E-2</v>
      </c>
      <c r="AA625" s="25">
        <f t="shared" si="179"/>
        <v>0.49999998523577871</v>
      </c>
    </row>
    <row r="626" spans="1:27" ht="16" customHeight="1" outlineLevel="2" x14ac:dyDescent="0.35">
      <c r="A626" s="21" t="s">
        <v>374</v>
      </c>
      <c r="B626" s="21" t="s">
        <v>279</v>
      </c>
      <c r="C626" s="21">
        <v>6</v>
      </c>
      <c r="D626" s="21" t="s">
        <v>117</v>
      </c>
      <c r="E626" s="21" t="s">
        <v>401</v>
      </c>
      <c r="F626" s="22" t="s">
        <v>34</v>
      </c>
      <c r="G626" s="21">
        <v>1310</v>
      </c>
      <c r="H626" s="21">
        <v>709210000</v>
      </c>
      <c r="I626" s="21">
        <v>0</v>
      </c>
      <c r="J626" s="23" t="s">
        <v>402</v>
      </c>
      <c r="K626" s="24">
        <v>216157838</v>
      </c>
      <c r="L626" s="24">
        <v>216157838</v>
      </c>
      <c r="M626" s="24">
        <v>0</v>
      </c>
      <c r="N626" s="24">
        <f t="shared" si="180"/>
        <v>216157838</v>
      </c>
      <c r="O626" s="24">
        <v>0</v>
      </c>
      <c r="P626" s="24">
        <v>15439845</v>
      </c>
      <c r="Q626" s="24">
        <v>0</v>
      </c>
      <c r="R626" s="24">
        <v>92639070</v>
      </c>
      <c r="S626" s="24">
        <v>92639070</v>
      </c>
      <c r="T626" s="24">
        <v>0</v>
      </c>
      <c r="U626" s="24">
        <v>108078923</v>
      </c>
      <c r="V626" s="24">
        <v>0</v>
      </c>
      <c r="W626" s="24">
        <f t="shared" si="181"/>
        <v>108078923</v>
      </c>
      <c r="X626" s="25">
        <f t="shared" si="176"/>
        <v>0.42857141271000315</v>
      </c>
      <c r="Y626" s="25">
        <f t="shared" si="177"/>
        <v>0.42857141271000315</v>
      </c>
      <c r="Z626" s="25">
        <f t="shared" si="178"/>
        <v>7.1428568785000521E-2</v>
      </c>
      <c r="AA626" s="25">
        <f t="shared" si="179"/>
        <v>0.49999998149500369</v>
      </c>
    </row>
    <row r="627" spans="1:27" ht="16" customHeight="1" outlineLevel="2" x14ac:dyDescent="0.35">
      <c r="A627" s="21" t="s">
        <v>374</v>
      </c>
      <c r="B627" s="21" t="s">
        <v>279</v>
      </c>
      <c r="C627" s="21">
        <v>6</v>
      </c>
      <c r="D627" s="21" t="s">
        <v>117</v>
      </c>
      <c r="E627" s="21" t="s">
        <v>135</v>
      </c>
      <c r="F627" s="22" t="s">
        <v>34</v>
      </c>
      <c r="G627" s="21">
        <v>1310</v>
      </c>
      <c r="H627" s="21">
        <v>709210000</v>
      </c>
      <c r="I627" s="21">
        <v>0</v>
      </c>
      <c r="J627" s="23" t="s">
        <v>403</v>
      </c>
      <c r="K627" s="24">
        <v>170714294</v>
      </c>
      <c r="L627" s="24">
        <v>170714294</v>
      </c>
      <c r="M627" s="24">
        <v>0</v>
      </c>
      <c r="N627" s="24">
        <f t="shared" si="180"/>
        <v>170714294</v>
      </c>
      <c r="O627" s="24">
        <v>0</v>
      </c>
      <c r="P627" s="24">
        <v>12193878</v>
      </c>
      <c r="Q627" s="24">
        <v>0</v>
      </c>
      <c r="R627" s="24">
        <v>73163268</v>
      </c>
      <c r="S627" s="24">
        <v>73163268</v>
      </c>
      <c r="T627" s="24">
        <v>0</v>
      </c>
      <c r="U627" s="24">
        <v>85357148</v>
      </c>
      <c r="V627" s="24">
        <v>0</v>
      </c>
      <c r="W627" s="24">
        <f t="shared" si="181"/>
        <v>85357148</v>
      </c>
      <c r="X627" s="25">
        <f t="shared" si="176"/>
        <v>0.42857142355050831</v>
      </c>
      <c r="Y627" s="25">
        <f t="shared" si="177"/>
        <v>0.42857142355050831</v>
      </c>
      <c r="Z627" s="25">
        <f t="shared" si="178"/>
        <v>7.1428570591751381E-2</v>
      </c>
      <c r="AA627" s="25">
        <f t="shared" si="179"/>
        <v>0.49999999414225971</v>
      </c>
    </row>
    <row r="628" spans="1:27" ht="16" customHeight="1" outlineLevel="2" x14ac:dyDescent="0.35">
      <c r="A628" s="21" t="s">
        <v>374</v>
      </c>
      <c r="B628" s="21" t="s">
        <v>279</v>
      </c>
      <c r="C628" s="21">
        <v>6</v>
      </c>
      <c r="D628" s="21" t="s">
        <v>117</v>
      </c>
      <c r="E628" s="21" t="s">
        <v>404</v>
      </c>
      <c r="F628" s="22" t="s">
        <v>34</v>
      </c>
      <c r="G628" s="21">
        <v>1310</v>
      </c>
      <c r="H628" s="21">
        <v>709210000</v>
      </c>
      <c r="I628" s="21">
        <v>0</v>
      </c>
      <c r="J628" s="23" t="s">
        <v>405</v>
      </c>
      <c r="K628" s="24">
        <v>316853928</v>
      </c>
      <c r="L628" s="24">
        <v>316853928</v>
      </c>
      <c r="M628" s="24">
        <v>0</v>
      </c>
      <c r="N628" s="24">
        <f t="shared" si="180"/>
        <v>316853928</v>
      </c>
      <c r="O628" s="24">
        <v>0</v>
      </c>
      <c r="P628" s="24">
        <v>22632423</v>
      </c>
      <c r="Q628" s="24">
        <v>0</v>
      </c>
      <c r="R628" s="24">
        <v>135794538</v>
      </c>
      <c r="S628" s="24">
        <v>135794538</v>
      </c>
      <c r="T628" s="24">
        <v>0</v>
      </c>
      <c r="U628" s="24">
        <v>158426967</v>
      </c>
      <c r="V628" s="24">
        <v>0</v>
      </c>
      <c r="W628" s="24">
        <f t="shared" si="181"/>
        <v>158426967</v>
      </c>
      <c r="X628" s="25">
        <f t="shared" si="176"/>
        <v>0.42857142045592694</v>
      </c>
      <c r="Y628" s="25">
        <f t="shared" si="177"/>
        <v>0.42857142045592694</v>
      </c>
      <c r="Z628" s="25">
        <f t="shared" si="178"/>
        <v>7.1428570075987824E-2</v>
      </c>
      <c r="AA628" s="25">
        <f t="shared" si="179"/>
        <v>0.4999999905319148</v>
      </c>
    </row>
    <row r="629" spans="1:27" ht="16" customHeight="1" outlineLevel="2" x14ac:dyDescent="0.35">
      <c r="A629" s="21" t="s">
        <v>374</v>
      </c>
      <c r="B629" s="21" t="s">
        <v>279</v>
      </c>
      <c r="C629" s="21">
        <v>6</v>
      </c>
      <c r="D629" s="21" t="s">
        <v>117</v>
      </c>
      <c r="E629" s="21" t="s">
        <v>352</v>
      </c>
      <c r="F629" s="22" t="s">
        <v>34</v>
      </c>
      <c r="G629" s="21">
        <v>1310</v>
      </c>
      <c r="H629" s="21">
        <v>709210000</v>
      </c>
      <c r="I629" s="21">
        <v>0</v>
      </c>
      <c r="J629" s="23" t="s">
        <v>406</v>
      </c>
      <c r="K629" s="24">
        <v>193640439</v>
      </c>
      <c r="L629" s="24">
        <v>193640439</v>
      </c>
      <c r="M629" s="24">
        <v>0</v>
      </c>
      <c r="N629" s="24">
        <f t="shared" si="180"/>
        <v>193640439</v>
      </c>
      <c r="O629" s="24">
        <v>0</v>
      </c>
      <c r="P629" s="24">
        <v>12719808.58</v>
      </c>
      <c r="Q629" s="24">
        <v>0</v>
      </c>
      <c r="R629" s="24">
        <v>82988754</v>
      </c>
      <c r="S629" s="24">
        <v>82988754</v>
      </c>
      <c r="T629" s="24">
        <v>0</v>
      </c>
      <c r="U629" s="24">
        <v>97931876.420000002</v>
      </c>
      <c r="V629" s="24">
        <v>0</v>
      </c>
      <c r="W629" s="24">
        <f t="shared" si="181"/>
        <v>97931876.420000002</v>
      </c>
      <c r="X629" s="25">
        <f t="shared" si="176"/>
        <v>0.42857139979939829</v>
      </c>
      <c r="Y629" s="25">
        <f t="shared" si="177"/>
        <v>0.42857139979939829</v>
      </c>
      <c r="Z629" s="25">
        <f t="shared" si="178"/>
        <v>6.5687769794820591E-2</v>
      </c>
      <c r="AA629" s="25">
        <f t="shared" si="179"/>
        <v>0.49425916959421889</v>
      </c>
    </row>
    <row r="630" spans="1:27" ht="16" customHeight="1" outlineLevel="2" x14ac:dyDescent="0.35">
      <c r="A630" s="21" t="s">
        <v>374</v>
      </c>
      <c r="B630" s="21" t="s">
        <v>279</v>
      </c>
      <c r="C630" s="21">
        <v>6</v>
      </c>
      <c r="D630" s="21" t="s">
        <v>117</v>
      </c>
      <c r="E630" s="21" t="s">
        <v>313</v>
      </c>
      <c r="F630" s="22" t="s">
        <v>34</v>
      </c>
      <c r="G630" s="21">
        <v>1310</v>
      </c>
      <c r="H630" s="21">
        <v>709210000</v>
      </c>
      <c r="I630" s="21">
        <v>0</v>
      </c>
      <c r="J630" s="23" t="s">
        <v>407</v>
      </c>
      <c r="K630" s="24">
        <v>246661373</v>
      </c>
      <c r="L630" s="24">
        <v>246661373</v>
      </c>
      <c r="M630" s="24">
        <v>0</v>
      </c>
      <c r="N630" s="24">
        <f t="shared" ref="N630:N655" si="182">$L630</f>
        <v>246661373</v>
      </c>
      <c r="O630" s="24">
        <v>0</v>
      </c>
      <c r="P630" s="24">
        <v>17618669</v>
      </c>
      <c r="Q630" s="24">
        <v>0</v>
      </c>
      <c r="R630" s="24">
        <v>105712014</v>
      </c>
      <c r="S630" s="24">
        <v>105712014</v>
      </c>
      <c r="T630" s="24">
        <v>0</v>
      </c>
      <c r="U630" s="24">
        <v>123330690</v>
      </c>
      <c r="V630" s="24">
        <v>0</v>
      </c>
      <c r="W630" s="24">
        <f t="shared" ref="W630:W655" si="183">$N630-($O630+$P630+$Q630+$R630+$V630)</f>
        <v>123330690</v>
      </c>
      <c r="X630" s="25">
        <f t="shared" si="176"/>
        <v>0.42857141640900537</v>
      </c>
      <c r="Y630" s="25">
        <f t="shared" si="177"/>
        <v>0.42857141640900537</v>
      </c>
      <c r="Z630" s="25">
        <f t="shared" si="178"/>
        <v>7.1428569401500899E-2</v>
      </c>
      <c r="AA630" s="25">
        <f t="shared" si="179"/>
        <v>0.49999998581050625</v>
      </c>
    </row>
    <row r="631" spans="1:27" ht="16" customHeight="1" outlineLevel="2" x14ac:dyDescent="0.35">
      <c r="A631" s="21" t="s">
        <v>374</v>
      </c>
      <c r="B631" s="21" t="s">
        <v>279</v>
      </c>
      <c r="C631" s="21">
        <v>6</v>
      </c>
      <c r="D631" s="21" t="s">
        <v>117</v>
      </c>
      <c r="E631" s="21" t="s">
        <v>408</v>
      </c>
      <c r="F631" s="22" t="s">
        <v>34</v>
      </c>
      <c r="G631" s="21">
        <v>1310</v>
      </c>
      <c r="H631" s="21">
        <v>709210000</v>
      </c>
      <c r="I631" s="21">
        <v>0</v>
      </c>
      <c r="J631" s="23" t="s">
        <v>409</v>
      </c>
      <c r="K631" s="24">
        <v>72812499</v>
      </c>
      <c r="L631" s="24">
        <v>72812499</v>
      </c>
      <c r="M631" s="24">
        <v>0</v>
      </c>
      <c r="N631" s="24">
        <f t="shared" si="182"/>
        <v>72812499</v>
      </c>
      <c r="O631" s="24">
        <v>0</v>
      </c>
      <c r="P631" s="24">
        <v>0</v>
      </c>
      <c r="Q631" s="24">
        <v>0</v>
      </c>
      <c r="R631" s="24">
        <v>0</v>
      </c>
      <c r="S631" s="24">
        <v>0</v>
      </c>
      <c r="T631" s="24">
        <v>48541666</v>
      </c>
      <c r="U631" s="24">
        <v>72812499</v>
      </c>
      <c r="V631" s="24">
        <v>0</v>
      </c>
      <c r="W631" s="24">
        <f t="shared" si="183"/>
        <v>72812499</v>
      </c>
      <c r="X631" s="25">
        <f t="shared" si="176"/>
        <v>0</v>
      </c>
      <c r="Y631" s="25">
        <f t="shared" si="177"/>
        <v>0</v>
      </c>
      <c r="Z631" s="25">
        <f t="shared" si="178"/>
        <v>0</v>
      </c>
      <c r="AA631" s="25">
        <f t="shared" si="179"/>
        <v>0</v>
      </c>
    </row>
    <row r="632" spans="1:27" ht="16" customHeight="1" outlineLevel="2" x14ac:dyDescent="0.35">
      <c r="A632" s="21" t="s">
        <v>374</v>
      </c>
      <c r="B632" s="21" t="s">
        <v>279</v>
      </c>
      <c r="C632" s="21">
        <v>6</v>
      </c>
      <c r="D632" s="21" t="s">
        <v>117</v>
      </c>
      <c r="E632" s="21" t="s">
        <v>358</v>
      </c>
      <c r="F632" s="22" t="s">
        <v>34</v>
      </c>
      <c r="G632" s="21">
        <v>1310</v>
      </c>
      <c r="H632" s="21">
        <v>709210000</v>
      </c>
      <c r="I632" s="21">
        <v>0</v>
      </c>
      <c r="J632" s="23" t="s">
        <v>410</v>
      </c>
      <c r="K632" s="24">
        <v>47295566</v>
      </c>
      <c r="L632" s="24">
        <v>47295566</v>
      </c>
      <c r="M632" s="24">
        <v>0</v>
      </c>
      <c r="N632" s="24">
        <f t="shared" si="182"/>
        <v>47295566</v>
      </c>
      <c r="O632" s="24">
        <v>0</v>
      </c>
      <c r="P632" s="24">
        <v>12389805.810000001</v>
      </c>
      <c r="Q632" s="24">
        <v>0</v>
      </c>
      <c r="R632" s="24">
        <v>11257976.189999999</v>
      </c>
      <c r="S632" s="24">
        <v>11257976.189999999</v>
      </c>
      <c r="T632" s="24">
        <v>0</v>
      </c>
      <c r="U632" s="24">
        <v>23647784</v>
      </c>
      <c r="V632" s="24">
        <v>0</v>
      </c>
      <c r="W632" s="24">
        <f t="shared" si="183"/>
        <v>23647784</v>
      </c>
      <c r="X632" s="25">
        <f t="shared" si="176"/>
        <v>0.23803449545354843</v>
      </c>
      <c r="Y632" s="25">
        <f t="shared" si="177"/>
        <v>0.23803449545354843</v>
      </c>
      <c r="Z632" s="25">
        <f t="shared" si="178"/>
        <v>0.2619654834028205</v>
      </c>
      <c r="AA632" s="25">
        <f t="shared" si="179"/>
        <v>0.49999997885636893</v>
      </c>
    </row>
    <row r="633" spans="1:27" ht="16" customHeight="1" outlineLevel="2" x14ac:dyDescent="0.35">
      <c r="A633" s="21" t="s">
        <v>374</v>
      </c>
      <c r="B633" s="21" t="s">
        <v>279</v>
      </c>
      <c r="C633" s="21">
        <v>6</v>
      </c>
      <c r="D633" s="21" t="s">
        <v>117</v>
      </c>
      <c r="E633" s="21" t="s">
        <v>360</v>
      </c>
      <c r="F633" s="22" t="s">
        <v>34</v>
      </c>
      <c r="G633" s="21">
        <v>1310</v>
      </c>
      <c r="H633" s="21">
        <v>709210000</v>
      </c>
      <c r="I633" s="21">
        <v>0</v>
      </c>
      <c r="J633" s="23" t="s">
        <v>411</v>
      </c>
      <c r="K633" s="24">
        <v>1071193</v>
      </c>
      <c r="L633" s="24">
        <v>1071193</v>
      </c>
      <c r="M633" s="24">
        <v>0</v>
      </c>
      <c r="N633" s="24">
        <f t="shared" si="182"/>
        <v>1071193</v>
      </c>
      <c r="O633" s="24">
        <v>0</v>
      </c>
      <c r="P633" s="24">
        <v>280615.11</v>
      </c>
      <c r="Q633" s="24">
        <v>0</v>
      </c>
      <c r="R633" s="24">
        <v>254980.89</v>
      </c>
      <c r="S633" s="24">
        <v>254980.89</v>
      </c>
      <c r="T633" s="24">
        <v>0</v>
      </c>
      <c r="U633" s="24">
        <v>535597</v>
      </c>
      <c r="V633" s="24">
        <v>0</v>
      </c>
      <c r="W633" s="24">
        <f t="shared" si="183"/>
        <v>535597</v>
      </c>
      <c r="X633" s="25">
        <f t="shared" si="176"/>
        <v>0.23803449985203415</v>
      </c>
      <c r="Y633" s="25">
        <f t="shared" si="177"/>
        <v>0.23803449985203415</v>
      </c>
      <c r="Z633" s="25">
        <f t="shared" si="178"/>
        <v>0.26196503337867216</v>
      </c>
      <c r="AA633" s="25">
        <f t="shared" si="179"/>
        <v>0.49999953323070634</v>
      </c>
    </row>
    <row r="634" spans="1:27" ht="16" customHeight="1" outlineLevel="2" x14ac:dyDescent="0.35">
      <c r="A634" s="21" t="s">
        <v>374</v>
      </c>
      <c r="B634" s="21" t="s">
        <v>279</v>
      </c>
      <c r="C634" s="21">
        <v>6</v>
      </c>
      <c r="D634" s="21" t="s">
        <v>117</v>
      </c>
      <c r="E634" s="21" t="s">
        <v>362</v>
      </c>
      <c r="F634" s="22" t="s">
        <v>34</v>
      </c>
      <c r="G634" s="21">
        <v>1310</v>
      </c>
      <c r="H634" s="21">
        <v>709210000</v>
      </c>
      <c r="I634" s="21">
        <v>0</v>
      </c>
      <c r="J634" s="23" t="s">
        <v>412</v>
      </c>
      <c r="K634" s="24">
        <v>23647783</v>
      </c>
      <c r="L634" s="24">
        <v>23647783</v>
      </c>
      <c r="M634" s="24">
        <v>0</v>
      </c>
      <c r="N634" s="24">
        <f t="shared" si="182"/>
        <v>23647783</v>
      </c>
      <c r="O634" s="24">
        <v>0</v>
      </c>
      <c r="P634" s="24">
        <v>3834314.23</v>
      </c>
      <c r="Q634" s="24">
        <v>0</v>
      </c>
      <c r="R634" s="24">
        <v>7989579.7699999996</v>
      </c>
      <c r="S634" s="24">
        <v>7989579.7699999996</v>
      </c>
      <c r="T634" s="24">
        <v>0</v>
      </c>
      <c r="U634" s="24">
        <v>11823889</v>
      </c>
      <c r="V634" s="24">
        <v>0</v>
      </c>
      <c r="W634" s="24">
        <f t="shared" si="183"/>
        <v>11823889</v>
      </c>
      <c r="X634" s="25">
        <f t="shared" si="176"/>
        <v>0.33785745454447036</v>
      </c>
      <c r="Y634" s="25">
        <f t="shared" si="177"/>
        <v>0.33785745454447036</v>
      </c>
      <c r="Z634" s="25">
        <f t="shared" si="178"/>
        <v>0.16214265117368507</v>
      </c>
      <c r="AA634" s="25">
        <f t="shared" si="179"/>
        <v>0.50000010571815545</v>
      </c>
    </row>
    <row r="635" spans="1:27" ht="16" customHeight="1" outlineLevel="2" x14ac:dyDescent="0.35">
      <c r="A635" s="21" t="s">
        <v>374</v>
      </c>
      <c r="B635" s="21" t="s">
        <v>279</v>
      </c>
      <c r="C635" s="21">
        <v>6</v>
      </c>
      <c r="D635" s="21" t="s">
        <v>117</v>
      </c>
      <c r="E635" s="21" t="s">
        <v>172</v>
      </c>
      <c r="F635" s="22" t="s">
        <v>34</v>
      </c>
      <c r="G635" s="21">
        <v>1310</v>
      </c>
      <c r="H635" s="21">
        <v>709210000</v>
      </c>
      <c r="I635" s="21">
        <v>0</v>
      </c>
      <c r="J635" s="23" t="s">
        <v>413</v>
      </c>
      <c r="K635" s="24">
        <v>535596</v>
      </c>
      <c r="L635" s="24">
        <v>535596</v>
      </c>
      <c r="M635" s="24">
        <v>0</v>
      </c>
      <c r="N635" s="24">
        <f t="shared" si="182"/>
        <v>535596</v>
      </c>
      <c r="O635" s="24">
        <v>0</v>
      </c>
      <c r="P635" s="24">
        <v>86842.9</v>
      </c>
      <c r="Q635" s="24">
        <v>0</v>
      </c>
      <c r="R635" s="24">
        <v>180955.1</v>
      </c>
      <c r="S635" s="24">
        <v>180955.1</v>
      </c>
      <c r="T635" s="24">
        <v>0</v>
      </c>
      <c r="U635" s="24">
        <v>267798</v>
      </c>
      <c r="V635" s="24">
        <v>0</v>
      </c>
      <c r="W635" s="24">
        <f t="shared" si="183"/>
        <v>267798</v>
      </c>
      <c r="X635" s="25">
        <f t="shared" si="176"/>
        <v>0.3378574522587921</v>
      </c>
      <c r="Y635" s="25">
        <f t="shared" si="177"/>
        <v>0.3378574522587921</v>
      </c>
      <c r="Z635" s="25">
        <f t="shared" si="178"/>
        <v>0.16214254774120793</v>
      </c>
      <c r="AA635" s="25">
        <f t="shared" si="179"/>
        <v>0.5</v>
      </c>
    </row>
    <row r="636" spans="1:27" ht="16" customHeight="1" outlineLevel="2" x14ac:dyDescent="0.35">
      <c r="A636" s="21" t="s">
        <v>374</v>
      </c>
      <c r="B636" s="21" t="s">
        <v>279</v>
      </c>
      <c r="C636" s="21">
        <v>6</v>
      </c>
      <c r="D636" s="21" t="s">
        <v>117</v>
      </c>
      <c r="E636" s="21" t="s">
        <v>139</v>
      </c>
      <c r="F636" s="22" t="s">
        <v>34</v>
      </c>
      <c r="G636" s="21">
        <v>1310</v>
      </c>
      <c r="H636" s="21">
        <v>709210000</v>
      </c>
      <c r="I636" s="21">
        <v>0</v>
      </c>
      <c r="J636" s="23" t="s">
        <v>414</v>
      </c>
      <c r="K636" s="24">
        <v>235684025</v>
      </c>
      <c r="L636" s="24">
        <v>235684025</v>
      </c>
      <c r="M636" s="24">
        <v>0</v>
      </c>
      <c r="N636" s="24">
        <f t="shared" si="182"/>
        <v>235684025</v>
      </c>
      <c r="O636" s="24">
        <v>0</v>
      </c>
      <c r="P636" s="24">
        <v>16834573</v>
      </c>
      <c r="Q636" s="24">
        <v>0</v>
      </c>
      <c r="R636" s="24">
        <v>101007438</v>
      </c>
      <c r="S636" s="24">
        <v>101007438</v>
      </c>
      <c r="T636" s="24">
        <v>0</v>
      </c>
      <c r="U636" s="24">
        <v>117842014</v>
      </c>
      <c r="V636" s="24">
        <v>0</v>
      </c>
      <c r="W636" s="24">
        <f t="shared" si="183"/>
        <v>117842014</v>
      </c>
      <c r="X636" s="25">
        <f t="shared" si="176"/>
        <v>0.42857142311618279</v>
      </c>
      <c r="Y636" s="25">
        <f t="shared" si="177"/>
        <v>0.42857142311618279</v>
      </c>
      <c r="Z636" s="25">
        <f t="shared" si="178"/>
        <v>7.1428570519363799E-2</v>
      </c>
      <c r="AA636" s="25">
        <f t="shared" si="179"/>
        <v>0.49999999363554659</v>
      </c>
    </row>
    <row r="637" spans="1:27" ht="16" customHeight="1" outlineLevel="2" x14ac:dyDescent="0.35">
      <c r="A637" s="21" t="s">
        <v>374</v>
      </c>
      <c r="B637" s="21" t="s">
        <v>279</v>
      </c>
      <c r="C637" s="21">
        <v>6</v>
      </c>
      <c r="D637" s="21" t="s">
        <v>117</v>
      </c>
      <c r="E637" s="21" t="s">
        <v>143</v>
      </c>
      <c r="F637" s="22" t="s">
        <v>34</v>
      </c>
      <c r="G637" s="21">
        <v>1310</v>
      </c>
      <c r="H637" s="21">
        <v>709210000</v>
      </c>
      <c r="I637" s="21">
        <v>0</v>
      </c>
      <c r="J637" s="23" t="s">
        <v>415</v>
      </c>
      <c r="K637" s="24">
        <v>231612219</v>
      </c>
      <c r="L637" s="24">
        <v>231612219</v>
      </c>
      <c r="M637" s="24">
        <v>0</v>
      </c>
      <c r="N637" s="24">
        <f t="shared" si="182"/>
        <v>231612219</v>
      </c>
      <c r="O637" s="24">
        <v>0</v>
      </c>
      <c r="P637" s="24">
        <v>16543729</v>
      </c>
      <c r="Q637" s="24">
        <v>0</v>
      </c>
      <c r="R637" s="24">
        <v>99262374</v>
      </c>
      <c r="S637" s="24">
        <v>99262374</v>
      </c>
      <c r="T637" s="24">
        <v>0</v>
      </c>
      <c r="U637" s="24">
        <v>115806116</v>
      </c>
      <c r="V637" s="24">
        <v>0</v>
      </c>
      <c r="W637" s="24">
        <f t="shared" si="183"/>
        <v>115806116</v>
      </c>
      <c r="X637" s="25">
        <f t="shared" si="176"/>
        <v>0.42857140451644304</v>
      </c>
      <c r="Y637" s="25">
        <f t="shared" si="177"/>
        <v>0.42857140451644304</v>
      </c>
      <c r="Z637" s="25">
        <f t="shared" si="178"/>
        <v>7.1428567419407174E-2</v>
      </c>
      <c r="AA637" s="25">
        <f t="shared" si="179"/>
        <v>0.49999997193585022</v>
      </c>
    </row>
    <row r="638" spans="1:27" ht="16" customHeight="1" outlineLevel="2" x14ac:dyDescent="0.35">
      <c r="A638" s="21" t="s">
        <v>374</v>
      </c>
      <c r="B638" s="21" t="s">
        <v>279</v>
      </c>
      <c r="C638" s="21">
        <v>6</v>
      </c>
      <c r="D638" s="21" t="s">
        <v>117</v>
      </c>
      <c r="E638" s="21" t="s">
        <v>147</v>
      </c>
      <c r="F638" s="22" t="s">
        <v>34</v>
      </c>
      <c r="G638" s="21">
        <v>1310</v>
      </c>
      <c r="H638" s="21">
        <v>709210000</v>
      </c>
      <c r="I638" s="21">
        <v>0</v>
      </c>
      <c r="J638" s="23" t="s">
        <v>416</v>
      </c>
      <c r="K638" s="24">
        <v>238545357</v>
      </c>
      <c r="L638" s="24">
        <v>238545357</v>
      </c>
      <c r="M638" s="24">
        <v>0</v>
      </c>
      <c r="N638" s="24">
        <f t="shared" si="182"/>
        <v>238545357</v>
      </c>
      <c r="O638" s="24">
        <v>0</v>
      </c>
      <c r="P638" s="24">
        <v>17038954</v>
      </c>
      <c r="Q638" s="24">
        <v>0</v>
      </c>
      <c r="R638" s="24">
        <v>102233724</v>
      </c>
      <c r="S638" s="24">
        <v>102233724</v>
      </c>
      <c r="T638" s="24">
        <v>0</v>
      </c>
      <c r="U638" s="24">
        <v>119272679</v>
      </c>
      <c r="V638" s="24">
        <v>0</v>
      </c>
      <c r="W638" s="24">
        <f t="shared" si="183"/>
        <v>119272679</v>
      </c>
      <c r="X638" s="25">
        <f t="shared" si="176"/>
        <v>0.42857142677482507</v>
      </c>
      <c r="Y638" s="25">
        <f t="shared" si="177"/>
        <v>0.42857142677482507</v>
      </c>
      <c r="Z638" s="25">
        <f t="shared" si="178"/>
        <v>7.1428571129137503E-2</v>
      </c>
      <c r="AA638" s="25">
        <f t="shared" si="179"/>
        <v>0.49999999790396255</v>
      </c>
    </row>
    <row r="639" spans="1:27" ht="16" customHeight="1" outlineLevel="2" x14ac:dyDescent="0.35">
      <c r="A639" s="21" t="s">
        <v>374</v>
      </c>
      <c r="B639" s="21" t="s">
        <v>279</v>
      </c>
      <c r="C639" s="21">
        <v>6</v>
      </c>
      <c r="D639" s="21" t="s">
        <v>117</v>
      </c>
      <c r="E639" s="21" t="s">
        <v>417</v>
      </c>
      <c r="F639" s="22" t="s">
        <v>34</v>
      </c>
      <c r="G639" s="21">
        <v>1310</v>
      </c>
      <c r="H639" s="21">
        <v>709210000</v>
      </c>
      <c r="I639" s="21">
        <v>0</v>
      </c>
      <c r="J639" s="23" t="s">
        <v>418</v>
      </c>
      <c r="K639" s="24">
        <v>254400060</v>
      </c>
      <c r="L639" s="24">
        <v>254400060</v>
      </c>
      <c r="M639" s="24">
        <v>0</v>
      </c>
      <c r="N639" s="24">
        <f t="shared" si="182"/>
        <v>254400060</v>
      </c>
      <c r="O639" s="24">
        <v>0</v>
      </c>
      <c r="P639" s="24">
        <v>18171432</v>
      </c>
      <c r="Q639" s="24">
        <v>0</v>
      </c>
      <c r="R639" s="24">
        <v>109028592</v>
      </c>
      <c r="S639" s="24">
        <v>109028592</v>
      </c>
      <c r="T639" s="24">
        <v>0</v>
      </c>
      <c r="U639" s="24">
        <v>127200036</v>
      </c>
      <c r="V639" s="24">
        <v>0</v>
      </c>
      <c r="W639" s="24">
        <f t="shared" si="183"/>
        <v>127200036</v>
      </c>
      <c r="X639" s="25">
        <f t="shared" si="176"/>
        <v>0.42857140835579993</v>
      </c>
      <c r="Y639" s="25">
        <f t="shared" si="177"/>
        <v>0.42857140835579993</v>
      </c>
      <c r="Z639" s="25">
        <f t="shared" si="178"/>
        <v>7.1428568059299979E-2</v>
      </c>
      <c r="AA639" s="25">
        <f t="shared" si="179"/>
        <v>0.49999997641509991</v>
      </c>
    </row>
    <row r="640" spans="1:27" ht="16" customHeight="1" outlineLevel="2" x14ac:dyDescent="0.35">
      <c r="A640" s="21" t="s">
        <v>374</v>
      </c>
      <c r="B640" s="21" t="s">
        <v>317</v>
      </c>
      <c r="C640" s="21">
        <v>6</v>
      </c>
      <c r="D640" s="21" t="s">
        <v>117</v>
      </c>
      <c r="E640" s="21" t="s">
        <v>53</v>
      </c>
      <c r="F640" s="22" t="s">
        <v>34</v>
      </c>
      <c r="G640" s="21">
        <v>1310</v>
      </c>
      <c r="H640" s="21">
        <v>709300000</v>
      </c>
      <c r="I640" s="21">
        <v>0</v>
      </c>
      <c r="J640" s="23" t="s">
        <v>118</v>
      </c>
      <c r="K640" s="24">
        <v>232805797</v>
      </c>
      <c r="L640" s="24">
        <v>232805797</v>
      </c>
      <c r="M640" s="24">
        <v>0</v>
      </c>
      <c r="N640" s="24">
        <f t="shared" si="182"/>
        <v>232805797</v>
      </c>
      <c r="O640" s="24">
        <v>0</v>
      </c>
      <c r="P640" s="24">
        <v>168434593.40000001</v>
      </c>
      <c r="Q640" s="24">
        <v>0</v>
      </c>
      <c r="R640" s="24">
        <v>64371203.600000001</v>
      </c>
      <c r="S640" s="24">
        <v>64371203.600000001</v>
      </c>
      <c r="T640" s="24">
        <v>0</v>
      </c>
      <c r="U640" s="24">
        <v>0</v>
      </c>
      <c r="V640" s="24">
        <v>0</v>
      </c>
      <c r="W640" s="24">
        <f t="shared" si="183"/>
        <v>0</v>
      </c>
      <c r="X640" s="25">
        <f t="shared" si="176"/>
        <v>0.27650172130378697</v>
      </c>
      <c r="Y640" s="25">
        <f t="shared" si="177"/>
        <v>0.27650172130378697</v>
      </c>
      <c r="Z640" s="25">
        <f t="shared" si="178"/>
        <v>0.72349827869621308</v>
      </c>
      <c r="AA640" s="25">
        <f t="shared" si="179"/>
        <v>1</v>
      </c>
    </row>
    <row r="641" spans="1:27" ht="16" customHeight="1" outlineLevel="2" x14ac:dyDescent="0.35">
      <c r="A641" s="21" t="s">
        <v>374</v>
      </c>
      <c r="B641" s="21" t="s">
        <v>317</v>
      </c>
      <c r="C641" s="21">
        <v>6</v>
      </c>
      <c r="D641" s="21" t="s">
        <v>117</v>
      </c>
      <c r="E641" s="21" t="s">
        <v>119</v>
      </c>
      <c r="F641" s="22" t="s">
        <v>34</v>
      </c>
      <c r="G641" s="21">
        <v>1310</v>
      </c>
      <c r="H641" s="21">
        <v>709300000</v>
      </c>
      <c r="I641" s="21">
        <v>0</v>
      </c>
      <c r="J641" s="23" t="s">
        <v>120</v>
      </c>
      <c r="K641" s="24">
        <v>435312905</v>
      </c>
      <c r="L641" s="24">
        <v>435312905</v>
      </c>
      <c r="M641" s="24">
        <v>0</v>
      </c>
      <c r="N641" s="24">
        <f t="shared" si="182"/>
        <v>435312905</v>
      </c>
      <c r="O641" s="24">
        <v>0</v>
      </c>
      <c r="P641" s="24">
        <v>239450375.44</v>
      </c>
      <c r="Q641" s="24">
        <v>0</v>
      </c>
      <c r="R641" s="24">
        <v>195862529.56</v>
      </c>
      <c r="S641" s="24">
        <v>195862529.56</v>
      </c>
      <c r="T641" s="24">
        <v>0</v>
      </c>
      <c r="U641" s="24">
        <v>0</v>
      </c>
      <c r="V641" s="24">
        <v>0</v>
      </c>
      <c r="W641" s="24">
        <f t="shared" si="183"/>
        <v>0</v>
      </c>
      <c r="X641" s="25">
        <f t="shared" si="176"/>
        <v>0.44993504054284816</v>
      </c>
      <c r="Y641" s="25">
        <f t="shared" si="177"/>
        <v>0.44993504054284816</v>
      </c>
      <c r="Z641" s="25">
        <f t="shared" si="178"/>
        <v>0.55006495945715184</v>
      </c>
      <c r="AA641" s="25">
        <f t="shared" si="179"/>
        <v>1</v>
      </c>
    </row>
    <row r="642" spans="1:27" ht="16" customHeight="1" outlineLevel="2" x14ac:dyDescent="0.35">
      <c r="A642" s="21" t="s">
        <v>374</v>
      </c>
      <c r="B642" s="21" t="s">
        <v>317</v>
      </c>
      <c r="C642" s="21">
        <v>6</v>
      </c>
      <c r="D642" s="21" t="s">
        <v>117</v>
      </c>
      <c r="E642" s="21" t="s">
        <v>121</v>
      </c>
      <c r="F642" s="22" t="s">
        <v>34</v>
      </c>
      <c r="G642" s="21">
        <v>1310</v>
      </c>
      <c r="H642" s="21">
        <v>709300000</v>
      </c>
      <c r="I642" s="21">
        <v>0</v>
      </c>
      <c r="J642" s="23" t="s">
        <v>380</v>
      </c>
      <c r="K642" s="24">
        <v>2775105299</v>
      </c>
      <c r="L642" s="24">
        <v>2775105299</v>
      </c>
      <c r="M642" s="24">
        <v>0</v>
      </c>
      <c r="N642" s="24">
        <f t="shared" si="182"/>
        <v>2775105299</v>
      </c>
      <c r="O642" s="24">
        <v>0</v>
      </c>
      <c r="P642" s="24">
        <v>1321752598.46</v>
      </c>
      <c r="Q642" s="24">
        <v>0</v>
      </c>
      <c r="R642" s="24">
        <v>1453352700.54</v>
      </c>
      <c r="S642" s="24">
        <v>1453352700.54</v>
      </c>
      <c r="T642" s="24">
        <v>0</v>
      </c>
      <c r="U642" s="24">
        <v>0</v>
      </c>
      <c r="V642" s="24">
        <v>0</v>
      </c>
      <c r="W642" s="24">
        <f t="shared" si="183"/>
        <v>0</v>
      </c>
      <c r="X642" s="25">
        <f t="shared" si="176"/>
        <v>0.52371083038316091</v>
      </c>
      <c r="Y642" s="25">
        <f t="shared" si="177"/>
        <v>0.52371083038316091</v>
      </c>
      <c r="Z642" s="25">
        <f t="shared" si="178"/>
        <v>0.47628916961683909</v>
      </c>
      <c r="AA642" s="25">
        <f t="shared" si="179"/>
        <v>1</v>
      </c>
    </row>
    <row r="643" spans="1:27" ht="16" customHeight="1" outlineLevel="2" x14ac:dyDescent="0.35">
      <c r="A643" s="21" t="s">
        <v>374</v>
      </c>
      <c r="B643" s="21" t="s">
        <v>317</v>
      </c>
      <c r="C643" s="21">
        <v>6</v>
      </c>
      <c r="D643" s="21" t="s">
        <v>117</v>
      </c>
      <c r="E643" s="21" t="s">
        <v>127</v>
      </c>
      <c r="F643" s="22" t="s">
        <v>34</v>
      </c>
      <c r="G643" s="21">
        <v>1310</v>
      </c>
      <c r="H643" s="21">
        <v>709300000</v>
      </c>
      <c r="I643" s="21">
        <v>0</v>
      </c>
      <c r="J643" s="23" t="s">
        <v>424</v>
      </c>
      <c r="K643" s="24">
        <v>13876886</v>
      </c>
      <c r="L643" s="24">
        <v>13876886</v>
      </c>
      <c r="M643" s="24">
        <v>0</v>
      </c>
      <c r="N643" s="24">
        <f t="shared" si="182"/>
        <v>13876886</v>
      </c>
      <c r="O643" s="24">
        <v>0</v>
      </c>
      <c r="P643" s="24">
        <v>0</v>
      </c>
      <c r="Q643" s="24">
        <v>0</v>
      </c>
      <c r="R643" s="24">
        <v>0</v>
      </c>
      <c r="S643" s="24">
        <v>0</v>
      </c>
      <c r="T643" s="24">
        <v>0</v>
      </c>
      <c r="U643" s="24">
        <v>13876886</v>
      </c>
      <c r="V643" s="24">
        <v>0</v>
      </c>
      <c r="W643" s="24">
        <f t="shared" si="183"/>
        <v>13876886</v>
      </c>
      <c r="X643" s="25">
        <f t="shared" si="176"/>
        <v>0</v>
      </c>
      <c r="Y643" s="25">
        <f t="shared" si="177"/>
        <v>0</v>
      </c>
      <c r="Z643" s="25">
        <f t="shared" si="178"/>
        <v>0</v>
      </c>
      <c r="AA643" s="25">
        <f t="shared" si="179"/>
        <v>0</v>
      </c>
    </row>
    <row r="644" spans="1:27" ht="16" customHeight="1" outlineLevel="2" x14ac:dyDescent="0.35">
      <c r="A644" s="21" t="s">
        <v>374</v>
      </c>
      <c r="B644" s="21" t="s">
        <v>441</v>
      </c>
      <c r="C644" s="21">
        <v>6</v>
      </c>
      <c r="D644" s="21" t="s">
        <v>117</v>
      </c>
      <c r="E644" s="21" t="s">
        <v>53</v>
      </c>
      <c r="F644" s="22" t="s">
        <v>34</v>
      </c>
      <c r="G644" s="21">
        <v>1310</v>
      </c>
      <c r="H644" s="21">
        <v>709500000</v>
      </c>
      <c r="I644" s="21">
        <v>0</v>
      </c>
      <c r="J644" s="23" t="s">
        <v>118</v>
      </c>
      <c r="K644" s="24">
        <v>145415611</v>
      </c>
      <c r="L644" s="24">
        <v>145415611</v>
      </c>
      <c r="M644" s="24">
        <v>0</v>
      </c>
      <c r="N644" s="24">
        <f t="shared" si="182"/>
        <v>145415611</v>
      </c>
      <c r="O644" s="24">
        <v>0</v>
      </c>
      <c r="P644" s="24">
        <v>107596984.67</v>
      </c>
      <c r="Q644" s="24">
        <v>0</v>
      </c>
      <c r="R644" s="24">
        <v>37818626.329999998</v>
      </c>
      <c r="S644" s="24">
        <v>37818626.329999998</v>
      </c>
      <c r="T644" s="24">
        <v>0</v>
      </c>
      <c r="U644" s="24">
        <v>0</v>
      </c>
      <c r="V644" s="24">
        <v>0</v>
      </c>
      <c r="W644" s="24">
        <f t="shared" si="183"/>
        <v>0</v>
      </c>
      <c r="X644" s="25">
        <f t="shared" si="176"/>
        <v>0.26007267080836322</v>
      </c>
      <c r="Y644" s="25">
        <f t="shared" si="177"/>
        <v>0.26007267080836322</v>
      </c>
      <c r="Z644" s="25">
        <f t="shared" si="178"/>
        <v>0.73992732919163684</v>
      </c>
      <c r="AA644" s="25">
        <f t="shared" si="179"/>
        <v>1</v>
      </c>
    </row>
    <row r="645" spans="1:27" ht="16" customHeight="1" outlineLevel="2" x14ac:dyDescent="0.35">
      <c r="A645" s="21" t="s">
        <v>374</v>
      </c>
      <c r="B645" s="21" t="s">
        <v>441</v>
      </c>
      <c r="C645" s="21">
        <v>6</v>
      </c>
      <c r="D645" s="21" t="s">
        <v>117</v>
      </c>
      <c r="E645" s="21" t="s">
        <v>442</v>
      </c>
      <c r="F645" s="22" t="s">
        <v>34</v>
      </c>
      <c r="G645" s="21">
        <v>1310</v>
      </c>
      <c r="H645" s="21">
        <v>709500000</v>
      </c>
      <c r="I645" s="21">
        <v>0</v>
      </c>
      <c r="J645" s="23" t="s">
        <v>443</v>
      </c>
      <c r="K645" s="24">
        <v>263994208</v>
      </c>
      <c r="L645" s="24">
        <v>263994208</v>
      </c>
      <c r="M645" s="24">
        <v>0</v>
      </c>
      <c r="N645" s="24">
        <f t="shared" si="182"/>
        <v>263994208</v>
      </c>
      <c r="O645" s="24">
        <v>0</v>
      </c>
      <c r="P645" s="24">
        <v>127963775</v>
      </c>
      <c r="Q645" s="24">
        <v>0</v>
      </c>
      <c r="R645" s="24">
        <v>4033333</v>
      </c>
      <c r="S645" s="24">
        <v>4033333</v>
      </c>
      <c r="T645" s="24">
        <v>0</v>
      </c>
      <c r="U645" s="24">
        <v>131997100</v>
      </c>
      <c r="V645" s="24">
        <v>0</v>
      </c>
      <c r="W645" s="24">
        <f t="shared" si="183"/>
        <v>131997100</v>
      </c>
      <c r="X645" s="25">
        <f t="shared" si="176"/>
        <v>1.527811170766292E-2</v>
      </c>
      <c r="Y645" s="25">
        <f t="shared" si="177"/>
        <v>1.527811170766292E-2</v>
      </c>
      <c r="Z645" s="25">
        <f t="shared" si="178"/>
        <v>0.48472190344418464</v>
      </c>
      <c r="AA645" s="25">
        <f t="shared" si="179"/>
        <v>0.50000001515184755</v>
      </c>
    </row>
    <row r="646" spans="1:27" ht="16" customHeight="1" outlineLevel="2" x14ac:dyDescent="0.35">
      <c r="A646" s="21" t="s">
        <v>374</v>
      </c>
      <c r="B646" s="21" t="s">
        <v>441</v>
      </c>
      <c r="C646" s="21">
        <v>6</v>
      </c>
      <c r="D646" s="21" t="s">
        <v>117</v>
      </c>
      <c r="E646" s="21" t="s">
        <v>119</v>
      </c>
      <c r="F646" s="22" t="s">
        <v>34</v>
      </c>
      <c r="G646" s="21">
        <v>1310</v>
      </c>
      <c r="H646" s="21">
        <v>709500000</v>
      </c>
      <c r="I646" s="21">
        <v>0</v>
      </c>
      <c r="J646" s="23" t="s">
        <v>120</v>
      </c>
      <c r="K646" s="24">
        <v>319610889</v>
      </c>
      <c r="L646" s="24">
        <v>319610889</v>
      </c>
      <c r="M646" s="24">
        <v>0</v>
      </c>
      <c r="N646" s="24">
        <f t="shared" si="182"/>
        <v>319610889</v>
      </c>
      <c r="O646" s="24">
        <v>0</v>
      </c>
      <c r="P646" s="24">
        <v>174665637.97999999</v>
      </c>
      <c r="Q646" s="24">
        <v>0</v>
      </c>
      <c r="R646" s="24">
        <v>144945251.02000001</v>
      </c>
      <c r="S646" s="24">
        <v>144945251.02000001</v>
      </c>
      <c r="T646" s="24">
        <v>0</v>
      </c>
      <c r="U646" s="24">
        <v>0</v>
      </c>
      <c r="V646" s="24">
        <v>0</v>
      </c>
      <c r="W646" s="24">
        <f t="shared" si="183"/>
        <v>0</v>
      </c>
      <c r="X646" s="25">
        <f t="shared" si="176"/>
        <v>0.45350535919944834</v>
      </c>
      <c r="Y646" s="25">
        <f t="shared" si="177"/>
        <v>0.45350535919944834</v>
      </c>
      <c r="Z646" s="25">
        <f t="shared" si="178"/>
        <v>0.54649464080055166</v>
      </c>
      <c r="AA646" s="25">
        <f t="shared" si="179"/>
        <v>1</v>
      </c>
    </row>
    <row r="647" spans="1:27" ht="16" customHeight="1" outlineLevel="2" x14ac:dyDescent="0.35">
      <c r="A647" s="21" t="s">
        <v>374</v>
      </c>
      <c r="B647" s="21" t="s">
        <v>441</v>
      </c>
      <c r="C647" s="21">
        <v>6</v>
      </c>
      <c r="D647" s="21" t="s">
        <v>117</v>
      </c>
      <c r="E647" s="21" t="s">
        <v>121</v>
      </c>
      <c r="F647" s="22" t="s">
        <v>34</v>
      </c>
      <c r="G647" s="21">
        <v>1310</v>
      </c>
      <c r="H647" s="21">
        <v>709500000</v>
      </c>
      <c r="I647" s="21">
        <v>0</v>
      </c>
      <c r="J647" s="23" t="s">
        <v>380</v>
      </c>
      <c r="K647" s="24">
        <v>2049888950</v>
      </c>
      <c r="L647" s="24">
        <v>2049888950</v>
      </c>
      <c r="M647" s="24">
        <v>0</v>
      </c>
      <c r="N647" s="24">
        <f t="shared" si="182"/>
        <v>2049888950</v>
      </c>
      <c r="O647" s="24">
        <v>0</v>
      </c>
      <c r="P647" s="24">
        <v>957800974.38999999</v>
      </c>
      <c r="Q647" s="24">
        <v>0</v>
      </c>
      <c r="R647" s="24">
        <v>1092087975.6099999</v>
      </c>
      <c r="S647" s="24">
        <v>1092087975.6099999</v>
      </c>
      <c r="T647" s="24">
        <v>0</v>
      </c>
      <c r="U647" s="24">
        <v>0</v>
      </c>
      <c r="V647" s="24">
        <v>0</v>
      </c>
      <c r="W647" s="24">
        <f t="shared" si="183"/>
        <v>0</v>
      </c>
      <c r="X647" s="25">
        <f t="shared" si="176"/>
        <v>0.53275470147297488</v>
      </c>
      <c r="Y647" s="25">
        <f t="shared" si="177"/>
        <v>0.53275470147297488</v>
      </c>
      <c r="Z647" s="25">
        <f t="shared" si="178"/>
        <v>0.46724529852702507</v>
      </c>
      <c r="AA647" s="25">
        <f t="shared" si="179"/>
        <v>1</v>
      </c>
    </row>
    <row r="648" spans="1:27" ht="16" customHeight="1" outlineLevel="2" x14ac:dyDescent="0.35">
      <c r="A648" s="21" t="s">
        <v>374</v>
      </c>
      <c r="B648" s="21" t="s">
        <v>441</v>
      </c>
      <c r="C648" s="21">
        <v>6</v>
      </c>
      <c r="D648" s="21" t="s">
        <v>117</v>
      </c>
      <c r="E648" s="21" t="s">
        <v>381</v>
      </c>
      <c r="F648" s="22" t="s">
        <v>34</v>
      </c>
      <c r="G648" s="21">
        <v>1310</v>
      </c>
      <c r="H648" s="21">
        <v>709500000</v>
      </c>
      <c r="I648" s="21">
        <v>0</v>
      </c>
      <c r="J648" s="23" t="s">
        <v>444</v>
      </c>
      <c r="K648" s="24">
        <v>8396528</v>
      </c>
      <c r="L648" s="24">
        <v>8396528</v>
      </c>
      <c r="M648" s="24">
        <v>0</v>
      </c>
      <c r="N648" s="24">
        <f t="shared" si="182"/>
        <v>8396528</v>
      </c>
      <c r="O648" s="24">
        <v>0</v>
      </c>
      <c r="P648" s="24">
        <v>1399422</v>
      </c>
      <c r="Q648" s="24">
        <v>0</v>
      </c>
      <c r="R648" s="24">
        <v>2798844</v>
      </c>
      <c r="S648" s="24">
        <v>2798844</v>
      </c>
      <c r="T648" s="24">
        <v>0</v>
      </c>
      <c r="U648" s="24">
        <v>4198262</v>
      </c>
      <c r="V648" s="24">
        <v>0</v>
      </c>
      <c r="W648" s="24">
        <f t="shared" si="183"/>
        <v>4198262</v>
      </c>
      <c r="X648" s="25">
        <f t="shared" si="176"/>
        <v>0.33333349212912766</v>
      </c>
      <c r="Y648" s="25">
        <f t="shared" si="177"/>
        <v>0.33333349212912766</v>
      </c>
      <c r="Z648" s="25">
        <f t="shared" si="178"/>
        <v>0.16666674606456383</v>
      </c>
      <c r="AA648" s="25">
        <f t="shared" si="179"/>
        <v>0.50000023819369144</v>
      </c>
    </row>
    <row r="649" spans="1:27" ht="16" customHeight="1" outlineLevel="2" x14ac:dyDescent="0.35">
      <c r="A649" s="21" t="s">
        <v>374</v>
      </c>
      <c r="B649" s="21" t="s">
        <v>441</v>
      </c>
      <c r="C649" s="21">
        <v>6</v>
      </c>
      <c r="D649" s="21" t="s">
        <v>117</v>
      </c>
      <c r="E649" s="21" t="s">
        <v>389</v>
      </c>
      <c r="F649" s="22" t="s">
        <v>34</v>
      </c>
      <c r="G649" s="21">
        <v>1310</v>
      </c>
      <c r="H649" s="21">
        <v>709500000</v>
      </c>
      <c r="I649" s="21">
        <v>0</v>
      </c>
      <c r="J649" s="23" t="s">
        <v>445</v>
      </c>
      <c r="K649" s="24">
        <v>23647783</v>
      </c>
      <c r="L649" s="24">
        <v>23647783</v>
      </c>
      <c r="M649" s="24">
        <v>0</v>
      </c>
      <c r="N649" s="24">
        <f t="shared" si="182"/>
        <v>23647783</v>
      </c>
      <c r="O649" s="24">
        <v>0</v>
      </c>
      <c r="P649" s="24">
        <v>3834314.23</v>
      </c>
      <c r="Q649" s="24">
        <v>0</v>
      </c>
      <c r="R649" s="24">
        <v>7989579.7699999996</v>
      </c>
      <c r="S649" s="24">
        <v>7989579.7699999996</v>
      </c>
      <c r="T649" s="24">
        <v>0</v>
      </c>
      <c r="U649" s="24">
        <v>11823889</v>
      </c>
      <c r="V649" s="24">
        <v>0</v>
      </c>
      <c r="W649" s="24">
        <f t="shared" si="183"/>
        <v>11823889</v>
      </c>
      <c r="X649" s="25">
        <f t="shared" si="176"/>
        <v>0.33785745454447036</v>
      </c>
      <c r="Y649" s="25">
        <f t="shared" si="177"/>
        <v>0.33785745454447036</v>
      </c>
      <c r="Z649" s="25">
        <f t="shared" si="178"/>
        <v>0.16214265117368507</v>
      </c>
      <c r="AA649" s="25">
        <f t="shared" si="179"/>
        <v>0.50000010571815545</v>
      </c>
    </row>
    <row r="650" spans="1:27" ht="16" customHeight="1" outlineLevel="2" x14ac:dyDescent="0.35">
      <c r="A650" s="21" t="s">
        <v>374</v>
      </c>
      <c r="B650" s="21" t="s">
        <v>441</v>
      </c>
      <c r="C650" s="21">
        <v>6</v>
      </c>
      <c r="D650" s="21" t="s">
        <v>117</v>
      </c>
      <c r="E650" s="21" t="s">
        <v>127</v>
      </c>
      <c r="F650" s="22" t="s">
        <v>34</v>
      </c>
      <c r="G650" s="21">
        <v>1310</v>
      </c>
      <c r="H650" s="21">
        <v>709500000</v>
      </c>
      <c r="I650" s="21">
        <v>0</v>
      </c>
      <c r="J650" s="23" t="s">
        <v>446</v>
      </c>
      <c r="K650" s="24">
        <v>535596</v>
      </c>
      <c r="L650" s="24">
        <v>535596</v>
      </c>
      <c r="M650" s="24">
        <v>0</v>
      </c>
      <c r="N650" s="24">
        <f t="shared" si="182"/>
        <v>535596</v>
      </c>
      <c r="O650" s="24">
        <v>0</v>
      </c>
      <c r="P650" s="24">
        <v>86842.9</v>
      </c>
      <c r="Q650" s="24">
        <v>0</v>
      </c>
      <c r="R650" s="24">
        <v>180955.1</v>
      </c>
      <c r="S650" s="24">
        <v>180955.1</v>
      </c>
      <c r="T650" s="24">
        <v>0</v>
      </c>
      <c r="U650" s="24">
        <v>267798</v>
      </c>
      <c r="V650" s="24">
        <v>0</v>
      </c>
      <c r="W650" s="24">
        <f t="shared" si="183"/>
        <v>267798</v>
      </c>
      <c r="X650" s="25">
        <f t="shared" si="176"/>
        <v>0.3378574522587921</v>
      </c>
      <c r="Y650" s="25">
        <f t="shared" si="177"/>
        <v>0.3378574522587921</v>
      </c>
      <c r="Z650" s="25">
        <f t="shared" si="178"/>
        <v>0.16214254774120793</v>
      </c>
      <c r="AA650" s="25">
        <f t="shared" si="179"/>
        <v>0.5</v>
      </c>
    </row>
    <row r="651" spans="1:27" ht="16" customHeight="1" outlineLevel="2" x14ac:dyDescent="0.35">
      <c r="A651" s="21" t="s">
        <v>374</v>
      </c>
      <c r="B651" s="21" t="s">
        <v>450</v>
      </c>
      <c r="C651" s="21">
        <v>6</v>
      </c>
      <c r="D651" s="21" t="s">
        <v>117</v>
      </c>
      <c r="E651" s="21" t="s">
        <v>53</v>
      </c>
      <c r="F651" s="22" t="s">
        <v>34</v>
      </c>
      <c r="G651" s="21">
        <v>1310</v>
      </c>
      <c r="H651" s="21">
        <v>709500000</v>
      </c>
      <c r="I651" s="21">
        <v>0</v>
      </c>
      <c r="J651" s="23" t="s">
        <v>118</v>
      </c>
      <c r="K651" s="24">
        <v>82114585</v>
      </c>
      <c r="L651" s="24">
        <v>82114585</v>
      </c>
      <c r="M651" s="24">
        <v>0</v>
      </c>
      <c r="N651" s="24">
        <f t="shared" si="182"/>
        <v>82114585</v>
      </c>
      <c r="O651" s="24">
        <v>0</v>
      </c>
      <c r="P651" s="24">
        <v>65523103.049999997</v>
      </c>
      <c r="Q651" s="24">
        <v>0</v>
      </c>
      <c r="R651" s="24">
        <v>16591481.949999999</v>
      </c>
      <c r="S651" s="24">
        <v>16591481.949999999</v>
      </c>
      <c r="T651" s="24">
        <v>0</v>
      </c>
      <c r="U651" s="24">
        <v>0</v>
      </c>
      <c r="V651" s="24">
        <v>0</v>
      </c>
      <c r="W651" s="24">
        <f t="shared" si="183"/>
        <v>0</v>
      </c>
      <c r="X651" s="25">
        <f t="shared" si="176"/>
        <v>0.20205280158208191</v>
      </c>
      <c r="Y651" s="25">
        <f t="shared" si="177"/>
        <v>0.20205280158208191</v>
      </c>
      <c r="Z651" s="25">
        <f t="shared" si="178"/>
        <v>0.79794719841791806</v>
      </c>
      <c r="AA651" s="25">
        <f t="shared" si="179"/>
        <v>1</v>
      </c>
    </row>
    <row r="652" spans="1:27" ht="16" customHeight="1" outlineLevel="2" x14ac:dyDescent="0.35">
      <c r="A652" s="21" t="s">
        <v>374</v>
      </c>
      <c r="B652" s="21" t="s">
        <v>450</v>
      </c>
      <c r="C652" s="21">
        <v>6</v>
      </c>
      <c r="D652" s="21" t="s">
        <v>117</v>
      </c>
      <c r="E652" s="21" t="s">
        <v>119</v>
      </c>
      <c r="F652" s="22" t="s">
        <v>34</v>
      </c>
      <c r="G652" s="21">
        <v>1310</v>
      </c>
      <c r="H652" s="21">
        <v>709500000</v>
      </c>
      <c r="I652" s="21">
        <v>0</v>
      </c>
      <c r="J652" s="23" t="s">
        <v>120</v>
      </c>
      <c r="K652" s="24">
        <v>191358110</v>
      </c>
      <c r="L652" s="24">
        <v>191358110</v>
      </c>
      <c r="M652" s="24">
        <v>0</v>
      </c>
      <c r="N652" s="24">
        <f t="shared" si="182"/>
        <v>191358110</v>
      </c>
      <c r="O652" s="24">
        <v>0</v>
      </c>
      <c r="P652" s="24">
        <v>108067123.92</v>
      </c>
      <c r="Q652" s="24">
        <v>0</v>
      </c>
      <c r="R652" s="24">
        <v>83290986.079999998</v>
      </c>
      <c r="S652" s="24">
        <v>83290986.079999998</v>
      </c>
      <c r="T652" s="24">
        <v>0</v>
      </c>
      <c r="U652" s="24">
        <v>0</v>
      </c>
      <c r="V652" s="24">
        <v>0</v>
      </c>
      <c r="W652" s="24">
        <f t="shared" si="183"/>
        <v>0</v>
      </c>
      <c r="X652" s="25">
        <f t="shared" si="176"/>
        <v>0.43526237837528808</v>
      </c>
      <c r="Y652" s="25">
        <f t="shared" si="177"/>
        <v>0.43526237837528808</v>
      </c>
      <c r="Z652" s="25">
        <f t="shared" si="178"/>
        <v>0.56473762162471197</v>
      </c>
      <c r="AA652" s="25">
        <f t="shared" si="179"/>
        <v>1</v>
      </c>
    </row>
    <row r="653" spans="1:27" ht="16" customHeight="1" outlineLevel="2" x14ac:dyDescent="0.35">
      <c r="A653" s="21" t="s">
        <v>374</v>
      </c>
      <c r="B653" s="21" t="s">
        <v>450</v>
      </c>
      <c r="C653" s="21">
        <v>6</v>
      </c>
      <c r="D653" s="21" t="s">
        <v>117</v>
      </c>
      <c r="E653" s="21" t="s">
        <v>121</v>
      </c>
      <c r="F653" s="22" t="s">
        <v>34</v>
      </c>
      <c r="G653" s="21">
        <v>1310</v>
      </c>
      <c r="H653" s="21">
        <v>709500000</v>
      </c>
      <c r="I653" s="21">
        <v>0</v>
      </c>
      <c r="J653" s="23" t="s">
        <v>122</v>
      </c>
      <c r="K653" s="24">
        <v>1237103459</v>
      </c>
      <c r="L653" s="24">
        <v>1237103459</v>
      </c>
      <c r="M653" s="24">
        <v>0</v>
      </c>
      <c r="N653" s="24">
        <f t="shared" si="182"/>
        <v>1237103459</v>
      </c>
      <c r="O653" s="24">
        <v>0</v>
      </c>
      <c r="P653" s="24">
        <v>606103740.38</v>
      </c>
      <c r="Q653" s="24">
        <v>0</v>
      </c>
      <c r="R653" s="24">
        <v>630999718.62</v>
      </c>
      <c r="S653" s="24">
        <v>630999718.62</v>
      </c>
      <c r="T653" s="24">
        <v>0</v>
      </c>
      <c r="U653" s="24">
        <v>0</v>
      </c>
      <c r="V653" s="24">
        <v>0</v>
      </c>
      <c r="W653" s="24">
        <f t="shared" si="183"/>
        <v>0</v>
      </c>
      <c r="X653" s="25">
        <f t="shared" si="176"/>
        <v>0.5100622054117141</v>
      </c>
      <c r="Y653" s="25">
        <f t="shared" si="177"/>
        <v>0.5100622054117141</v>
      </c>
      <c r="Z653" s="25">
        <f t="shared" si="178"/>
        <v>0.4899377945882859</v>
      </c>
      <c r="AA653" s="25">
        <f t="shared" si="179"/>
        <v>1</v>
      </c>
    </row>
    <row r="654" spans="1:27" ht="16" customHeight="1" outlineLevel="2" x14ac:dyDescent="0.35">
      <c r="A654" s="21" t="s">
        <v>374</v>
      </c>
      <c r="B654" s="21" t="s">
        <v>450</v>
      </c>
      <c r="C654" s="21">
        <v>6</v>
      </c>
      <c r="D654" s="21" t="s">
        <v>117</v>
      </c>
      <c r="E654" s="21" t="s">
        <v>297</v>
      </c>
      <c r="F654" s="22" t="s">
        <v>34</v>
      </c>
      <c r="G654" s="21">
        <v>1310</v>
      </c>
      <c r="H654" s="21">
        <v>709500000</v>
      </c>
      <c r="I654" s="21">
        <v>0</v>
      </c>
      <c r="J654" s="23" t="s">
        <v>451</v>
      </c>
      <c r="K654" s="24">
        <v>23647783</v>
      </c>
      <c r="L654" s="24">
        <v>23647783</v>
      </c>
      <c r="M654" s="24">
        <v>0</v>
      </c>
      <c r="N654" s="24">
        <f t="shared" si="182"/>
        <v>23647783</v>
      </c>
      <c r="O654" s="24">
        <v>0</v>
      </c>
      <c r="P654" s="24">
        <v>3834314.23</v>
      </c>
      <c r="Q654" s="24">
        <v>0</v>
      </c>
      <c r="R654" s="24">
        <v>7989579.7699999996</v>
      </c>
      <c r="S654" s="24">
        <v>7989579.7699999996</v>
      </c>
      <c r="T654" s="24">
        <v>0</v>
      </c>
      <c r="U654" s="24">
        <v>11823889</v>
      </c>
      <c r="V654" s="24">
        <v>0</v>
      </c>
      <c r="W654" s="24">
        <f t="shared" si="183"/>
        <v>11823889</v>
      </c>
      <c r="X654" s="25">
        <f t="shared" ref="X654:X717" si="184">IFERROR(($R654/$L654),0)</f>
        <v>0.33785745454447036</v>
      </c>
      <c r="Y654" s="25">
        <f t="shared" ref="Y654:Y717" si="185">IFERROR(($R654/$N654),0)</f>
        <v>0.33785745454447036</v>
      </c>
      <c r="Z654" s="25">
        <f t="shared" ref="Z654:Z717" si="186">IFERROR((($O654+$P654+$Q654)/$N654),0)</f>
        <v>0.16214265117368507</v>
      </c>
      <c r="AA654" s="25">
        <f t="shared" ref="AA654:AA717" si="187">$Y654+$Z654</f>
        <v>0.50000010571815545</v>
      </c>
    </row>
    <row r="655" spans="1:27" ht="16" customHeight="1" outlineLevel="2" x14ac:dyDescent="0.35">
      <c r="A655" s="21" t="s">
        <v>374</v>
      </c>
      <c r="B655" s="21" t="s">
        <v>450</v>
      </c>
      <c r="C655" s="21">
        <v>6</v>
      </c>
      <c r="D655" s="21" t="s">
        <v>117</v>
      </c>
      <c r="E655" s="21" t="s">
        <v>123</v>
      </c>
      <c r="F655" s="22" t="s">
        <v>34</v>
      </c>
      <c r="G655" s="21">
        <v>1310</v>
      </c>
      <c r="H655" s="21">
        <v>709500000</v>
      </c>
      <c r="I655" s="21">
        <v>0</v>
      </c>
      <c r="J655" s="23" t="s">
        <v>452</v>
      </c>
      <c r="K655" s="24">
        <v>535596</v>
      </c>
      <c r="L655" s="24">
        <v>535596</v>
      </c>
      <c r="M655" s="24">
        <v>0</v>
      </c>
      <c r="N655" s="24">
        <f t="shared" si="182"/>
        <v>535596</v>
      </c>
      <c r="O655" s="24">
        <v>0</v>
      </c>
      <c r="P655" s="24">
        <v>86842.9</v>
      </c>
      <c r="Q655" s="24">
        <v>0</v>
      </c>
      <c r="R655" s="24">
        <v>180955.1</v>
      </c>
      <c r="S655" s="24">
        <v>180955.1</v>
      </c>
      <c r="T655" s="24">
        <v>0</v>
      </c>
      <c r="U655" s="24">
        <v>267798</v>
      </c>
      <c r="V655" s="24">
        <v>0</v>
      </c>
      <c r="W655" s="24">
        <f t="shared" si="183"/>
        <v>267798</v>
      </c>
      <c r="X655" s="25">
        <f t="shared" si="184"/>
        <v>0.3378574522587921</v>
      </c>
      <c r="Y655" s="25">
        <f t="shared" si="185"/>
        <v>0.3378574522587921</v>
      </c>
      <c r="Z655" s="25">
        <f t="shared" si="186"/>
        <v>0.16214254774120793</v>
      </c>
      <c r="AA655" s="25">
        <f t="shared" si="187"/>
        <v>0.5</v>
      </c>
    </row>
    <row r="656" spans="1:27" ht="16" customHeight="1" outlineLevel="1" x14ac:dyDescent="0.35">
      <c r="A656" s="40"/>
      <c r="B656" s="40"/>
      <c r="C656" s="40"/>
      <c r="D656" s="40" t="s">
        <v>562</v>
      </c>
      <c r="E656" s="40"/>
      <c r="F656" s="41"/>
      <c r="G656" s="40"/>
      <c r="H656" s="40"/>
      <c r="I656" s="40"/>
      <c r="J656" s="42"/>
      <c r="K656" s="43">
        <f t="shared" ref="K656:W656" si="188">SUBTOTAL(9,K534:K655)</f>
        <v>959409252795</v>
      </c>
      <c r="L656" s="43">
        <f t="shared" si="188"/>
        <v>959413673651</v>
      </c>
      <c r="M656" s="43">
        <f t="shared" si="188"/>
        <v>284441216</v>
      </c>
      <c r="N656" s="43">
        <f t="shared" si="188"/>
        <v>959413673651</v>
      </c>
      <c r="O656" s="43">
        <f t="shared" si="188"/>
        <v>0</v>
      </c>
      <c r="P656" s="43">
        <f t="shared" si="188"/>
        <v>87837226368.009949</v>
      </c>
      <c r="Q656" s="43">
        <f t="shared" si="188"/>
        <v>0</v>
      </c>
      <c r="R656" s="43">
        <f t="shared" si="188"/>
        <v>407631352476.05994</v>
      </c>
      <c r="S656" s="43">
        <f t="shared" si="188"/>
        <v>407631216967.27991</v>
      </c>
      <c r="T656" s="43">
        <f t="shared" si="188"/>
        <v>23634695682.07</v>
      </c>
      <c r="U656" s="43">
        <f t="shared" si="188"/>
        <v>463945094806.92999</v>
      </c>
      <c r="V656" s="43">
        <f t="shared" si="188"/>
        <v>19788544068</v>
      </c>
      <c r="W656" s="43">
        <f t="shared" si="188"/>
        <v>444156550738.92999</v>
      </c>
      <c r="X656" s="44">
        <f t="shared" si="184"/>
        <v>0.42487548767659267</v>
      </c>
      <c r="Y656" s="44">
        <f t="shared" si="185"/>
        <v>0.42487548767659267</v>
      </c>
      <c r="Z656" s="44">
        <f t="shared" si="186"/>
        <v>9.1553027416995059E-2</v>
      </c>
      <c r="AA656" s="44">
        <f t="shared" si="187"/>
        <v>0.51642851509358767</v>
      </c>
    </row>
    <row r="657" spans="1:27" ht="16" customHeight="1" outlineLevel="2" x14ac:dyDescent="0.35">
      <c r="A657" s="21" t="s">
        <v>346</v>
      </c>
      <c r="B657" s="21" t="s">
        <v>31</v>
      </c>
      <c r="C657" s="21">
        <v>6</v>
      </c>
      <c r="D657" s="21" t="s">
        <v>369</v>
      </c>
      <c r="E657" s="21" t="s">
        <v>33</v>
      </c>
      <c r="F657" s="22" t="s">
        <v>34</v>
      </c>
      <c r="G657" s="21">
        <v>1320</v>
      </c>
      <c r="H657" s="21">
        <v>709600000</v>
      </c>
      <c r="I657" s="21">
        <v>0</v>
      </c>
      <c r="J657" s="23" t="s">
        <v>370</v>
      </c>
      <c r="K657" s="24">
        <v>4036263527</v>
      </c>
      <c r="L657" s="24">
        <v>4036263527</v>
      </c>
      <c r="M657" s="24">
        <v>0</v>
      </c>
      <c r="N657" s="24">
        <f>$L657</f>
        <v>4036263527</v>
      </c>
      <c r="O657" s="24">
        <v>0</v>
      </c>
      <c r="P657" s="24">
        <v>1035529140</v>
      </c>
      <c r="Q657" s="24">
        <v>0</v>
      </c>
      <c r="R657" s="24">
        <v>1865393500</v>
      </c>
      <c r="S657" s="24">
        <v>1865288170</v>
      </c>
      <c r="T657" s="24">
        <v>0</v>
      </c>
      <c r="U657" s="24">
        <v>1135340887</v>
      </c>
      <c r="V657" s="24">
        <v>0</v>
      </c>
      <c r="W657" s="24">
        <f>$N657-($O657+$P657+$Q657+$R657+$V657)</f>
        <v>1135340887</v>
      </c>
      <c r="X657" s="25">
        <f t="shared" si="184"/>
        <v>0.4621585006830502</v>
      </c>
      <c r="Y657" s="25">
        <f t="shared" si="185"/>
        <v>0.4621585006830502</v>
      </c>
      <c r="Z657" s="25">
        <f t="shared" si="186"/>
        <v>0.25655637523986674</v>
      </c>
      <c r="AA657" s="25">
        <f t="shared" si="187"/>
        <v>0.71871487592291694</v>
      </c>
    </row>
    <row r="658" spans="1:27" ht="16" customHeight="1" outlineLevel="1" x14ac:dyDescent="0.35">
      <c r="A658" s="40"/>
      <c r="B658" s="40"/>
      <c r="C658" s="40"/>
      <c r="D658" s="40" t="s">
        <v>563</v>
      </c>
      <c r="E658" s="40"/>
      <c r="F658" s="41"/>
      <c r="G658" s="40"/>
      <c r="H658" s="40"/>
      <c r="I658" s="40"/>
      <c r="J658" s="42"/>
      <c r="K658" s="43">
        <f t="shared" ref="K658:W658" si="189">SUBTOTAL(9,K657:K657)</f>
        <v>4036263527</v>
      </c>
      <c r="L658" s="43">
        <f t="shared" si="189"/>
        <v>4036263527</v>
      </c>
      <c r="M658" s="43">
        <f t="shared" si="189"/>
        <v>0</v>
      </c>
      <c r="N658" s="43">
        <f t="shared" si="189"/>
        <v>4036263527</v>
      </c>
      <c r="O658" s="43">
        <f t="shared" si="189"/>
        <v>0</v>
      </c>
      <c r="P658" s="43">
        <f t="shared" si="189"/>
        <v>1035529140</v>
      </c>
      <c r="Q658" s="43">
        <f t="shared" si="189"/>
        <v>0</v>
      </c>
      <c r="R658" s="43">
        <f t="shared" si="189"/>
        <v>1865393500</v>
      </c>
      <c r="S658" s="43">
        <f t="shared" si="189"/>
        <v>1865288170</v>
      </c>
      <c r="T658" s="43">
        <f t="shared" si="189"/>
        <v>0</v>
      </c>
      <c r="U658" s="43">
        <f t="shared" si="189"/>
        <v>1135340887</v>
      </c>
      <c r="V658" s="43">
        <f t="shared" si="189"/>
        <v>0</v>
      </c>
      <c r="W658" s="43">
        <f t="shared" si="189"/>
        <v>1135340887</v>
      </c>
      <c r="X658" s="44">
        <f t="shared" si="184"/>
        <v>0.4621585006830502</v>
      </c>
      <c r="Y658" s="44">
        <f t="shared" si="185"/>
        <v>0.4621585006830502</v>
      </c>
      <c r="Z658" s="44">
        <f t="shared" si="186"/>
        <v>0.25655637523986674</v>
      </c>
      <c r="AA658" s="44">
        <f t="shared" si="187"/>
        <v>0.71871487592291694</v>
      </c>
    </row>
    <row r="659" spans="1:27" ht="16" customHeight="1" outlineLevel="2" x14ac:dyDescent="0.35">
      <c r="A659" s="21" t="s">
        <v>273</v>
      </c>
      <c r="B659" s="21" t="s">
        <v>279</v>
      </c>
      <c r="C659" s="21">
        <v>6</v>
      </c>
      <c r="D659" s="21" t="s">
        <v>307</v>
      </c>
      <c r="E659" s="21" t="s">
        <v>33</v>
      </c>
      <c r="F659" s="22" t="s">
        <v>34</v>
      </c>
      <c r="G659" s="21">
        <v>1320</v>
      </c>
      <c r="H659" s="21">
        <v>709800000</v>
      </c>
      <c r="I659" s="21">
        <v>0</v>
      </c>
      <c r="J659" s="23" t="s">
        <v>308</v>
      </c>
      <c r="K659" s="24">
        <v>1400000</v>
      </c>
      <c r="L659" s="24">
        <v>0</v>
      </c>
      <c r="M659" s="24">
        <v>0</v>
      </c>
      <c r="N659" s="24">
        <f>$L659</f>
        <v>0</v>
      </c>
      <c r="O659" s="24">
        <v>0</v>
      </c>
      <c r="P659" s="24">
        <v>0</v>
      </c>
      <c r="Q659" s="24">
        <v>0</v>
      </c>
      <c r="R659" s="24">
        <v>0</v>
      </c>
      <c r="S659" s="24">
        <v>0</v>
      </c>
      <c r="T659" s="24">
        <v>0</v>
      </c>
      <c r="U659" s="24">
        <v>0</v>
      </c>
      <c r="V659" s="24">
        <v>0</v>
      </c>
      <c r="W659" s="24">
        <f>$N659-($O659+$P659+$Q659+$R659+$V659)</f>
        <v>0</v>
      </c>
      <c r="X659" s="25">
        <f t="shared" si="184"/>
        <v>0</v>
      </c>
      <c r="Y659" s="25">
        <f t="shared" si="185"/>
        <v>0</v>
      </c>
      <c r="Z659" s="25">
        <f t="shared" si="186"/>
        <v>0</v>
      </c>
      <c r="AA659" s="25">
        <f t="shared" si="187"/>
        <v>0</v>
      </c>
    </row>
    <row r="660" spans="1:27" ht="16" customHeight="1" outlineLevel="1" x14ac:dyDescent="0.35">
      <c r="A660" s="40"/>
      <c r="B660" s="40"/>
      <c r="C660" s="40"/>
      <c r="D660" s="40" t="s">
        <v>564</v>
      </c>
      <c r="E660" s="40"/>
      <c r="F660" s="41"/>
      <c r="G660" s="40"/>
      <c r="H660" s="40"/>
      <c r="I660" s="40"/>
      <c r="J660" s="42"/>
      <c r="K660" s="43">
        <f t="shared" ref="K660:W660" si="190">SUBTOTAL(9,K659:K659)</f>
        <v>1400000</v>
      </c>
      <c r="L660" s="43">
        <f t="shared" si="190"/>
        <v>0</v>
      </c>
      <c r="M660" s="43">
        <f t="shared" si="190"/>
        <v>0</v>
      </c>
      <c r="N660" s="43">
        <f t="shared" si="190"/>
        <v>0</v>
      </c>
      <c r="O660" s="43">
        <f t="shared" si="190"/>
        <v>0</v>
      </c>
      <c r="P660" s="43">
        <f t="shared" si="190"/>
        <v>0</v>
      </c>
      <c r="Q660" s="43">
        <f t="shared" si="190"/>
        <v>0</v>
      </c>
      <c r="R660" s="43">
        <f t="shared" si="190"/>
        <v>0</v>
      </c>
      <c r="S660" s="43">
        <f t="shared" si="190"/>
        <v>0</v>
      </c>
      <c r="T660" s="43">
        <f t="shared" si="190"/>
        <v>0</v>
      </c>
      <c r="U660" s="43">
        <f t="shared" si="190"/>
        <v>0</v>
      </c>
      <c r="V660" s="43">
        <f t="shared" si="190"/>
        <v>0</v>
      </c>
      <c r="W660" s="43">
        <f t="shared" si="190"/>
        <v>0</v>
      </c>
      <c r="X660" s="44">
        <f t="shared" si="184"/>
        <v>0</v>
      </c>
      <c r="Y660" s="44">
        <f t="shared" si="185"/>
        <v>0</v>
      </c>
      <c r="Z660" s="44">
        <f t="shared" si="186"/>
        <v>0</v>
      </c>
      <c r="AA660" s="44">
        <f t="shared" si="187"/>
        <v>0</v>
      </c>
    </row>
    <row r="661" spans="1:27" ht="16" customHeight="1" outlineLevel="2" x14ac:dyDescent="0.35">
      <c r="A661" s="21" t="s">
        <v>189</v>
      </c>
      <c r="B661" s="21" t="s">
        <v>31</v>
      </c>
      <c r="C661" s="21">
        <v>6</v>
      </c>
      <c r="D661" s="21" t="s">
        <v>269</v>
      </c>
      <c r="E661" s="21" t="s">
        <v>33</v>
      </c>
      <c r="F661" s="22" t="s">
        <v>34</v>
      </c>
      <c r="G661" s="21">
        <v>1320</v>
      </c>
      <c r="H661" s="21">
        <v>709800000</v>
      </c>
      <c r="I661" s="21">
        <v>0</v>
      </c>
      <c r="J661" s="23" t="s">
        <v>270</v>
      </c>
      <c r="K661" s="24">
        <v>15000000000</v>
      </c>
      <c r="L661" s="24">
        <v>15000000000</v>
      </c>
      <c r="M661" s="24">
        <v>0</v>
      </c>
      <c r="N661" s="24">
        <f>$L661</f>
        <v>15000000000</v>
      </c>
      <c r="O661" s="24">
        <v>0</v>
      </c>
      <c r="P661" s="24">
        <v>8034046793.0200005</v>
      </c>
      <c r="Q661" s="24">
        <v>0</v>
      </c>
      <c r="R661" s="24">
        <v>4965953206.9799995</v>
      </c>
      <c r="S661" s="24">
        <v>4957983537.6099997</v>
      </c>
      <c r="T661" s="24">
        <v>0</v>
      </c>
      <c r="U661" s="24">
        <v>2000000000</v>
      </c>
      <c r="V661" s="24">
        <v>0</v>
      </c>
      <c r="W661" s="24">
        <f>$N661-($O661+$P661+$Q661+$R661+$V661)</f>
        <v>2000000000</v>
      </c>
      <c r="X661" s="25">
        <f t="shared" si="184"/>
        <v>0.33106354713199998</v>
      </c>
      <c r="Y661" s="25">
        <f t="shared" si="185"/>
        <v>0.33106354713199998</v>
      </c>
      <c r="Z661" s="25">
        <f t="shared" si="186"/>
        <v>0.53560311953466666</v>
      </c>
      <c r="AA661" s="25">
        <f t="shared" si="187"/>
        <v>0.8666666666666667</v>
      </c>
    </row>
    <row r="662" spans="1:27" ht="16" customHeight="1" outlineLevel="1" x14ac:dyDescent="0.35">
      <c r="A662" s="40"/>
      <c r="B662" s="40"/>
      <c r="C662" s="40"/>
      <c r="D662" s="40" t="s">
        <v>565</v>
      </c>
      <c r="E662" s="40"/>
      <c r="F662" s="41"/>
      <c r="G662" s="40"/>
      <c r="H662" s="40"/>
      <c r="I662" s="40"/>
      <c r="J662" s="42"/>
      <c r="K662" s="43">
        <f t="shared" ref="K662:W662" si="191">SUBTOTAL(9,K661:K661)</f>
        <v>15000000000</v>
      </c>
      <c r="L662" s="43">
        <f t="shared" si="191"/>
        <v>15000000000</v>
      </c>
      <c r="M662" s="43">
        <f t="shared" si="191"/>
        <v>0</v>
      </c>
      <c r="N662" s="43">
        <f t="shared" si="191"/>
        <v>15000000000</v>
      </c>
      <c r="O662" s="43">
        <f t="shared" si="191"/>
        <v>0</v>
      </c>
      <c r="P662" s="43">
        <f t="shared" si="191"/>
        <v>8034046793.0200005</v>
      </c>
      <c r="Q662" s="43">
        <f t="shared" si="191"/>
        <v>0</v>
      </c>
      <c r="R662" s="43">
        <f t="shared" si="191"/>
        <v>4965953206.9799995</v>
      </c>
      <c r="S662" s="43">
        <f t="shared" si="191"/>
        <v>4957983537.6099997</v>
      </c>
      <c r="T662" s="43">
        <f t="shared" si="191"/>
        <v>0</v>
      </c>
      <c r="U662" s="43">
        <f t="shared" si="191"/>
        <v>2000000000</v>
      </c>
      <c r="V662" s="43">
        <f t="shared" si="191"/>
        <v>0</v>
      </c>
      <c r="W662" s="43">
        <f t="shared" si="191"/>
        <v>2000000000</v>
      </c>
      <c r="X662" s="44">
        <f t="shared" si="184"/>
        <v>0.33106354713199998</v>
      </c>
      <c r="Y662" s="44">
        <f t="shared" si="185"/>
        <v>0.33106354713199998</v>
      </c>
      <c r="Z662" s="44">
        <f t="shared" si="186"/>
        <v>0.53560311953466666</v>
      </c>
      <c r="AA662" s="44">
        <f t="shared" si="187"/>
        <v>0.8666666666666667</v>
      </c>
    </row>
    <row r="663" spans="1:27" ht="16" customHeight="1" outlineLevel="2" x14ac:dyDescent="0.35">
      <c r="A663" s="21" t="s">
        <v>30</v>
      </c>
      <c r="B663" s="21" t="s">
        <v>31</v>
      </c>
      <c r="C663" s="21">
        <v>6</v>
      </c>
      <c r="D663" s="21" t="s">
        <v>165</v>
      </c>
      <c r="E663" s="21" t="s">
        <v>33</v>
      </c>
      <c r="F663" s="22" t="s">
        <v>34</v>
      </c>
      <c r="G663" s="21">
        <v>1320</v>
      </c>
      <c r="H663" s="21">
        <v>709800000</v>
      </c>
      <c r="I663" s="21">
        <v>0</v>
      </c>
      <c r="J663" s="23" t="s">
        <v>166</v>
      </c>
      <c r="K663" s="24">
        <v>27126367</v>
      </c>
      <c r="L663" s="24">
        <v>27126367</v>
      </c>
      <c r="M663" s="24">
        <v>0</v>
      </c>
      <c r="N663" s="24">
        <f t="shared" ref="N663:N677" si="192">$L663</f>
        <v>27126367</v>
      </c>
      <c r="O663" s="24">
        <v>0</v>
      </c>
      <c r="P663" s="24">
        <v>0</v>
      </c>
      <c r="Q663" s="24">
        <v>0</v>
      </c>
      <c r="R663" s="24">
        <v>13314927.82</v>
      </c>
      <c r="S663" s="24">
        <v>13314927.82</v>
      </c>
      <c r="T663" s="24">
        <v>13811439.18</v>
      </c>
      <c r="U663" s="24">
        <v>13811439.18</v>
      </c>
      <c r="V663" s="24">
        <v>0</v>
      </c>
      <c r="W663" s="24">
        <f t="shared" ref="W663:W677" si="193">$N663-($O663+$P663+$Q663+$R663+$V663)</f>
        <v>13811439.18</v>
      </c>
      <c r="X663" s="25">
        <f t="shared" si="184"/>
        <v>0.49084817808444459</v>
      </c>
      <c r="Y663" s="25">
        <f t="shared" si="185"/>
        <v>0.49084817808444459</v>
      </c>
      <c r="Z663" s="25">
        <f t="shared" si="186"/>
        <v>0</v>
      </c>
      <c r="AA663" s="25">
        <f t="shared" si="187"/>
        <v>0.49084817808444459</v>
      </c>
    </row>
    <row r="664" spans="1:27" ht="16" customHeight="1" outlineLevel="2" x14ac:dyDescent="0.35">
      <c r="A664" s="21" t="s">
        <v>189</v>
      </c>
      <c r="B664" s="21" t="s">
        <v>31</v>
      </c>
      <c r="C664" s="21">
        <v>6</v>
      </c>
      <c r="D664" s="21" t="s">
        <v>165</v>
      </c>
      <c r="E664" s="21" t="s">
        <v>33</v>
      </c>
      <c r="F664" s="22" t="s">
        <v>34</v>
      </c>
      <c r="G664" s="21">
        <v>1320</v>
      </c>
      <c r="H664" s="21">
        <v>709800000</v>
      </c>
      <c r="I664" s="21">
        <v>0</v>
      </c>
      <c r="J664" s="23" t="s">
        <v>166</v>
      </c>
      <c r="K664" s="24">
        <v>45072577</v>
      </c>
      <c r="L664" s="24">
        <v>50072577</v>
      </c>
      <c r="M664" s="24">
        <v>0</v>
      </c>
      <c r="N664" s="24">
        <f t="shared" si="192"/>
        <v>50072577</v>
      </c>
      <c r="O664" s="24">
        <v>0</v>
      </c>
      <c r="P664" s="24">
        <v>0</v>
      </c>
      <c r="Q664" s="24">
        <v>0</v>
      </c>
      <c r="R664" s="24">
        <v>24019249.989999998</v>
      </c>
      <c r="S664" s="24">
        <v>24019249.989999998</v>
      </c>
      <c r="T664" s="24">
        <v>26053327.010000002</v>
      </c>
      <c r="U664" s="24">
        <v>26053327.010000002</v>
      </c>
      <c r="V664" s="24">
        <v>0</v>
      </c>
      <c r="W664" s="24">
        <f t="shared" si="193"/>
        <v>26053327.010000002</v>
      </c>
      <c r="X664" s="25">
        <f t="shared" si="184"/>
        <v>0.4796887124463356</v>
      </c>
      <c r="Y664" s="25">
        <f t="shared" si="185"/>
        <v>0.4796887124463356</v>
      </c>
      <c r="Z664" s="25">
        <f t="shared" si="186"/>
        <v>0</v>
      </c>
      <c r="AA664" s="25">
        <f t="shared" si="187"/>
        <v>0.4796887124463356</v>
      </c>
    </row>
    <row r="665" spans="1:27" ht="16" customHeight="1" outlineLevel="2" x14ac:dyDescent="0.35">
      <c r="A665" s="21" t="s">
        <v>273</v>
      </c>
      <c r="B665" s="21" t="s">
        <v>274</v>
      </c>
      <c r="C665" s="21">
        <v>6</v>
      </c>
      <c r="D665" s="21" t="s">
        <v>165</v>
      </c>
      <c r="E665" s="21" t="s">
        <v>33</v>
      </c>
      <c r="F665" s="22" t="s">
        <v>34</v>
      </c>
      <c r="G665" s="21">
        <v>1320</v>
      </c>
      <c r="H665" s="21">
        <v>709800000</v>
      </c>
      <c r="I665" s="21">
        <v>0</v>
      </c>
      <c r="J665" s="23" t="s">
        <v>166</v>
      </c>
      <c r="K665" s="24">
        <v>11784921</v>
      </c>
      <c r="L665" s="24">
        <v>11784921</v>
      </c>
      <c r="M665" s="24">
        <v>0</v>
      </c>
      <c r="N665" s="24">
        <f t="shared" si="192"/>
        <v>11784921</v>
      </c>
      <c r="O665" s="24">
        <v>0</v>
      </c>
      <c r="P665" s="24">
        <v>0</v>
      </c>
      <c r="Q665" s="24">
        <v>0</v>
      </c>
      <c r="R665" s="24">
        <v>411617.2</v>
      </c>
      <c r="S665" s="24">
        <v>411617.2</v>
      </c>
      <c r="T665" s="24">
        <v>11373303.800000001</v>
      </c>
      <c r="U665" s="24">
        <v>11373303.800000001</v>
      </c>
      <c r="V665" s="24">
        <v>0</v>
      </c>
      <c r="W665" s="24">
        <f t="shared" si="193"/>
        <v>11373303.800000001</v>
      </c>
      <c r="X665" s="25">
        <f t="shared" si="184"/>
        <v>3.4927446692260389E-2</v>
      </c>
      <c r="Y665" s="25">
        <f t="shared" si="185"/>
        <v>3.4927446692260389E-2</v>
      </c>
      <c r="Z665" s="25">
        <f t="shared" si="186"/>
        <v>0</v>
      </c>
      <c r="AA665" s="25">
        <f t="shared" si="187"/>
        <v>3.4927446692260389E-2</v>
      </c>
    </row>
    <row r="666" spans="1:27" ht="16" customHeight="1" outlineLevel="2" x14ac:dyDescent="0.35">
      <c r="A666" s="21" t="s">
        <v>273</v>
      </c>
      <c r="B666" s="21" t="s">
        <v>279</v>
      </c>
      <c r="C666" s="21">
        <v>6</v>
      </c>
      <c r="D666" s="21" t="s">
        <v>165</v>
      </c>
      <c r="E666" s="21" t="s">
        <v>33</v>
      </c>
      <c r="F666" s="22" t="s">
        <v>34</v>
      </c>
      <c r="G666" s="21">
        <v>1320</v>
      </c>
      <c r="H666" s="21">
        <v>709800000</v>
      </c>
      <c r="I666" s="21">
        <v>0</v>
      </c>
      <c r="J666" s="23" t="s">
        <v>166</v>
      </c>
      <c r="K666" s="24">
        <v>16551041</v>
      </c>
      <c r="L666" s="24">
        <v>16551041</v>
      </c>
      <c r="M666" s="24">
        <v>0</v>
      </c>
      <c r="N666" s="24">
        <f t="shared" si="192"/>
        <v>16551041</v>
      </c>
      <c r="O666" s="24">
        <v>0</v>
      </c>
      <c r="P666" s="24">
        <v>0</v>
      </c>
      <c r="Q666" s="24">
        <v>0</v>
      </c>
      <c r="R666" s="24">
        <v>924854.48</v>
      </c>
      <c r="S666" s="24">
        <v>924854.48</v>
      </c>
      <c r="T666" s="24">
        <v>15626186.52</v>
      </c>
      <c r="U666" s="24">
        <v>15626186.52</v>
      </c>
      <c r="V666" s="24">
        <v>0</v>
      </c>
      <c r="W666" s="24">
        <f t="shared" si="193"/>
        <v>15626186.52</v>
      </c>
      <c r="X666" s="25">
        <f t="shared" si="184"/>
        <v>5.5878931119800863E-2</v>
      </c>
      <c r="Y666" s="25">
        <f t="shared" si="185"/>
        <v>5.5878931119800863E-2</v>
      </c>
      <c r="Z666" s="25">
        <f t="shared" si="186"/>
        <v>0</v>
      </c>
      <c r="AA666" s="25">
        <f t="shared" si="187"/>
        <v>5.5878931119800863E-2</v>
      </c>
    </row>
    <row r="667" spans="1:27" ht="16" customHeight="1" outlineLevel="2" x14ac:dyDescent="0.35">
      <c r="A667" s="21" t="s">
        <v>273</v>
      </c>
      <c r="B667" s="21" t="s">
        <v>317</v>
      </c>
      <c r="C667" s="21">
        <v>6</v>
      </c>
      <c r="D667" s="21" t="s">
        <v>165</v>
      </c>
      <c r="E667" s="21" t="s">
        <v>33</v>
      </c>
      <c r="F667" s="22" t="s">
        <v>34</v>
      </c>
      <c r="G667" s="21">
        <v>1320</v>
      </c>
      <c r="H667" s="21">
        <v>709800000</v>
      </c>
      <c r="I667" s="21">
        <v>0</v>
      </c>
      <c r="J667" s="23" t="s">
        <v>166</v>
      </c>
      <c r="K667" s="24">
        <v>9354692</v>
      </c>
      <c r="L667" s="24">
        <v>9354692</v>
      </c>
      <c r="M667" s="24">
        <v>0</v>
      </c>
      <c r="N667" s="24">
        <f t="shared" si="192"/>
        <v>9354692</v>
      </c>
      <c r="O667" s="24">
        <v>0</v>
      </c>
      <c r="P667" s="24">
        <v>0</v>
      </c>
      <c r="Q667" s="24">
        <v>0</v>
      </c>
      <c r="R667" s="24">
        <v>67480.649999999994</v>
      </c>
      <c r="S667" s="24">
        <v>67480.649999999994</v>
      </c>
      <c r="T667" s="24">
        <v>9287211.3499999996</v>
      </c>
      <c r="U667" s="24">
        <v>9287211.3499999996</v>
      </c>
      <c r="V667" s="24">
        <v>0</v>
      </c>
      <c r="W667" s="24">
        <f t="shared" si="193"/>
        <v>9287211.3499999996</v>
      </c>
      <c r="X667" s="25">
        <f t="shared" si="184"/>
        <v>7.2135619216538603E-3</v>
      </c>
      <c r="Y667" s="25">
        <f t="shared" si="185"/>
        <v>7.2135619216538603E-3</v>
      </c>
      <c r="Z667" s="25">
        <f t="shared" si="186"/>
        <v>0</v>
      </c>
      <c r="AA667" s="25">
        <f t="shared" si="187"/>
        <v>7.2135619216538603E-3</v>
      </c>
    </row>
    <row r="668" spans="1:27" ht="16" customHeight="1" outlineLevel="2" x14ac:dyDescent="0.35">
      <c r="A668" s="21" t="s">
        <v>323</v>
      </c>
      <c r="B668" s="21" t="s">
        <v>31</v>
      </c>
      <c r="C668" s="21">
        <v>6</v>
      </c>
      <c r="D668" s="21" t="s">
        <v>165</v>
      </c>
      <c r="E668" s="21" t="s">
        <v>33</v>
      </c>
      <c r="F668" s="22" t="s">
        <v>34</v>
      </c>
      <c r="G668" s="21">
        <v>1320</v>
      </c>
      <c r="H668" s="21">
        <v>709800000</v>
      </c>
      <c r="I668" s="21">
        <v>0</v>
      </c>
      <c r="J668" s="23" t="s">
        <v>166</v>
      </c>
      <c r="K668" s="24">
        <v>26235534</v>
      </c>
      <c r="L668" s="24">
        <v>26235534</v>
      </c>
      <c r="M668" s="24">
        <v>0</v>
      </c>
      <c r="N668" s="24">
        <f t="shared" si="192"/>
        <v>26235534</v>
      </c>
      <c r="O668" s="24">
        <v>0</v>
      </c>
      <c r="P668" s="24">
        <v>0</v>
      </c>
      <c r="Q668" s="24">
        <v>0</v>
      </c>
      <c r="R668" s="24">
        <v>2727036.54</v>
      </c>
      <c r="S668" s="24">
        <v>2727036.54</v>
      </c>
      <c r="T668" s="24">
        <v>23508497.460000001</v>
      </c>
      <c r="U668" s="24">
        <v>23508497.460000001</v>
      </c>
      <c r="V668" s="24">
        <v>0</v>
      </c>
      <c r="W668" s="24">
        <f t="shared" si="193"/>
        <v>23508497.460000001</v>
      </c>
      <c r="X668" s="25">
        <f t="shared" si="184"/>
        <v>0.10394438855332619</v>
      </c>
      <c r="Y668" s="25">
        <f t="shared" si="185"/>
        <v>0.10394438855332619</v>
      </c>
      <c r="Z668" s="25">
        <f t="shared" si="186"/>
        <v>0</v>
      </c>
      <c r="AA668" s="25">
        <f t="shared" si="187"/>
        <v>0.10394438855332619</v>
      </c>
    </row>
    <row r="669" spans="1:27" ht="16" customHeight="1" outlineLevel="2" x14ac:dyDescent="0.35">
      <c r="A669" s="21" t="s">
        <v>330</v>
      </c>
      <c r="B669" s="21" t="s">
        <v>31</v>
      </c>
      <c r="C669" s="21">
        <v>6</v>
      </c>
      <c r="D669" s="21" t="s">
        <v>165</v>
      </c>
      <c r="E669" s="21" t="s">
        <v>33</v>
      </c>
      <c r="F669" s="22" t="s">
        <v>34</v>
      </c>
      <c r="G669" s="21">
        <v>1320</v>
      </c>
      <c r="H669" s="21">
        <v>709800000</v>
      </c>
      <c r="I669" s="21">
        <v>0</v>
      </c>
      <c r="J669" s="23" t="s">
        <v>166</v>
      </c>
      <c r="K669" s="24">
        <v>21390399</v>
      </c>
      <c r="L669" s="24">
        <v>21390399</v>
      </c>
      <c r="M669" s="24">
        <v>0</v>
      </c>
      <c r="N669" s="24">
        <f t="shared" si="192"/>
        <v>21390399</v>
      </c>
      <c r="O669" s="24">
        <v>0</v>
      </c>
      <c r="P669" s="24">
        <v>0</v>
      </c>
      <c r="Q669" s="24">
        <v>0</v>
      </c>
      <c r="R669" s="24">
        <v>4404250.09</v>
      </c>
      <c r="S669" s="24">
        <v>4404250.09</v>
      </c>
      <c r="T669" s="24">
        <v>16986148.91</v>
      </c>
      <c r="U669" s="24">
        <v>16986148.91</v>
      </c>
      <c r="V669" s="24">
        <v>0</v>
      </c>
      <c r="W669" s="24">
        <f t="shared" si="193"/>
        <v>16986148.91</v>
      </c>
      <c r="X669" s="25">
        <f t="shared" si="184"/>
        <v>0.20589845425510761</v>
      </c>
      <c r="Y669" s="25">
        <f t="shared" si="185"/>
        <v>0.20589845425510761</v>
      </c>
      <c r="Z669" s="25">
        <f t="shared" si="186"/>
        <v>0</v>
      </c>
      <c r="AA669" s="25">
        <f t="shared" si="187"/>
        <v>0.20589845425510761</v>
      </c>
    </row>
    <row r="670" spans="1:27" ht="16" customHeight="1" outlineLevel="2" x14ac:dyDescent="0.35">
      <c r="A670" s="21" t="s">
        <v>335</v>
      </c>
      <c r="B670" s="21" t="s">
        <v>31</v>
      </c>
      <c r="C670" s="21">
        <v>6</v>
      </c>
      <c r="D670" s="21" t="s">
        <v>165</v>
      </c>
      <c r="E670" s="21" t="s">
        <v>33</v>
      </c>
      <c r="F670" s="22" t="s">
        <v>34</v>
      </c>
      <c r="G670" s="21">
        <v>1320</v>
      </c>
      <c r="H670" s="21">
        <v>709800000</v>
      </c>
      <c r="I670" s="21">
        <v>0</v>
      </c>
      <c r="J670" s="23" t="s">
        <v>166</v>
      </c>
      <c r="K670" s="24">
        <v>4288223</v>
      </c>
      <c r="L670" s="24">
        <v>4288223</v>
      </c>
      <c r="M670" s="24">
        <v>0</v>
      </c>
      <c r="N670" s="24">
        <f t="shared" si="192"/>
        <v>4288223</v>
      </c>
      <c r="O670" s="24">
        <v>0</v>
      </c>
      <c r="P670" s="24">
        <v>0</v>
      </c>
      <c r="Q670" s="24">
        <v>0</v>
      </c>
      <c r="R670" s="24">
        <v>15372.23</v>
      </c>
      <c r="S670" s="24">
        <v>15372.23</v>
      </c>
      <c r="T670" s="24">
        <v>4272850.7699999996</v>
      </c>
      <c r="U670" s="24">
        <v>4272850.7699999996</v>
      </c>
      <c r="V670" s="24">
        <v>0</v>
      </c>
      <c r="W670" s="24">
        <f t="shared" si="193"/>
        <v>4272850.7699999996</v>
      </c>
      <c r="X670" s="25">
        <f t="shared" si="184"/>
        <v>3.5847552704232032E-3</v>
      </c>
      <c r="Y670" s="25">
        <f t="shared" si="185"/>
        <v>3.5847552704232032E-3</v>
      </c>
      <c r="Z670" s="25">
        <f t="shared" si="186"/>
        <v>0</v>
      </c>
      <c r="AA670" s="25">
        <f t="shared" si="187"/>
        <v>3.5847552704232032E-3</v>
      </c>
    </row>
    <row r="671" spans="1:27" ht="16" customHeight="1" outlineLevel="2" x14ac:dyDescent="0.35">
      <c r="A671" s="21" t="s">
        <v>337</v>
      </c>
      <c r="B671" s="21" t="s">
        <v>31</v>
      </c>
      <c r="C671" s="21">
        <v>6</v>
      </c>
      <c r="D671" s="21" t="s">
        <v>165</v>
      </c>
      <c r="E671" s="21" t="s">
        <v>33</v>
      </c>
      <c r="F671" s="22" t="s">
        <v>34</v>
      </c>
      <c r="G671" s="21">
        <v>1320</v>
      </c>
      <c r="H671" s="21">
        <v>709800000</v>
      </c>
      <c r="I671" s="21">
        <v>0</v>
      </c>
      <c r="J671" s="23" t="s">
        <v>166</v>
      </c>
      <c r="K671" s="24">
        <v>69479302</v>
      </c>
      <c r="L671" s="24">
        <v>69479302</v>
      </c>
      <c r="M671" s="24">
        <v>0</v>
      </c>
      <c r="N671" s="24">
        <f t="shared" si="192"/>
        <v>69479302</v>
      </c>
      <c r="O671" s="24">
        <v>0</v>
      </c>
      <c r="P671" s="24">
        <v>0</v>
      </c>
      <c r="Q671" s="24">
        <v>0</v>
      </c>
      <c r="R671" s="24">
        <v>28378721.120000001</v>
      </c>
      <c r="S671" s="24">
        <v>28378721.120000001</v>
      </c>
      <c r="T671" s="24">
        <v>41100580.880000003</v>
      </c>
      <c r="U671" s="24">
        <v>41100580.880000003</v>
      </c>
      <c r="V671" s="24">
        <v>0</v>
      </c>
      <c r="W671" s="24">
        <f t="shared" si="193"/>
        <v>41100580.879999995</v>
      </c>
      <c r="X671" s="25">
        <f t="shared" si="184"/>
        <v>0.40844856386150802</v>
      </c>
      <c r="Y671" s="25">
        <f t="shared" si="185"/>
        <v>0.40844856386150802</v>
      </c>
      <c r="Z671" s="25">
        <f t="shared" si="186"/>
        <v>0</v>
      </c>
      <c r="AA671" s="25">
        <f t="shared" si="187"/>
        <v>0.40844856386150802</v>
      </c>
    </row>
    <row r="672" spans="1:27" ht="16" customHeight="1" outlineLevel="2" x14ac:dyDescent="0.35">
      <c r="A672" s="21" t="s">
        <v>346</v>
      </c>
      <c r="B672" s="21" t="s">
        <v>31</v>
      </c>
      <c r="C672" s="21">
        <v>6</v>
      </c>
      <c r="D672" s="21" t="s">
        <v>165</v>
      </c>
      <c r="E672" s="21" t="s">
        <v>33</v>
      </c>
      <c r="F672" s="22" t="s">
        <v>34</v>
      </c>
      <c r="G672" s="21">
        <v>1320</v>
      </c>
      <c r="H672" s="21">
        <v>709600000</v>
      </c>
      <c r="I672" s="21">
        <v>0</v>
      </c>
      <c r="J672" s="23" t="s">
        <v>166</v>
      </c>
      <c r="K672" s="24">
        <v>11633998</v>
      </c>
      <c r="L672" s="24">
        <v>11633998</v>
      </c>
      <c r="M672" s="24">
        <v>0</v>
      </c>
      <c r="N672" s="24">
        <f t="shared" si="192"/>
        <v>11633998</v>
      </c>
      <c r="O672" s="24">
        <v>0</v>
      </c>
      <c r="P672" s="24">
        <v>0</v>
      </c>
      <c r="Q672" s="24">
        <v>0</v>
      </c>
      <c r="R672" s="24">
        <v>1458837.04</v>
      </c>
      <c r="S672" s="24">
        <v>1458837.04</v>
      </c>
      <c r="T672" s="24">
        <v>10175160.960000001</v>
      </c>
      <c r="U672" s="24">
        <v>10175160.960000001</v>
      </c>
      <c r="V672" s="24">
        <v>0</v>
      </c>
      <c r="W672" s="24">
        <f t="shared" si="193"/>
        <v>10175160.960000001</v>
      </c>
      <c r="X672" s="25">
        <f t="shared" si="184"/>
        <v>0.12539430039441299</v>
      </c>
      <c r="Y672" s="25">
        <f t="shared" si="185"/>
        <v>0.12539430039441299</v>
      </c>
      <c r="Z672" s="25">
        <f t="shared" si="186"/>
        <v>0</v>
      </c>
      <c r="AA672" s="25">
        <f t="shared" si="187"/>
        <v>0.12539430039441299</v>
      </c>
    </row>
    <row r="673" spans="1:27" ht="16" customHeight="1" outlineLevel="2" x14ac:dyDescent="0.35">
      <c r="A673" s="21" t="s">
        <v>374</v>
      </c>
      <c r="B673" s="21" t="s">
        <v>274</v>
      </c>
      <c r="C673" s="21">
        <v>6</v>
      </c>
      <c r="D673" s="21" t="s">
        <v>165</v>
      </c>
      <c r="E673" s="21" t="s">
        <v>33</v>
      </c>
      <c r="F673" s="22" t="s">
        <v>34</v>
      </c>
      <c r="G673" s="21">
        <v>1320</v>
      </c>
      <c r="H673" s="21">
        <v>709120000</v>
      </c>
      <c r="I673" s="21">
        <v>0</v>
      </c>
      <c r="J673" s="23" t="s">
        <v>166</v>
      </c>
      <c r="K673" s="24">
        <v>1766419813</v>
      </c>
      <c r="L673" s="24">
        <v>1736419813</v>
      </c>
      <c r="M673" s="24">
        <v>0</v>
      </c>
      <c r="N673" s="24">
        <f t="shared" si="192"/>
        <v>1736419813</v>
      </c>
      <c r="O673" s="24">
        <v>0</v>
      </c>
      <c r="P673" s="24">
        <v>0</v>
      </c>
      <c r="Q673" s="24">
        <v>0</v>
      </c>
      <c r="R673" s="24">
        <v>465076660.24000001</v>
      </c>
      <c r="S673" s="24">
        <v>465076660.24000001</v>
      </c>
      <c r="T673" s="24">
        <v>1271343152.76</v>
      </c>
      <c r="U673" s="24">
        <v>1271343152.76</v>
      </c>
      <c r="V673" s="24">
        <v>0</v>
      </c>
      <c r="W673" s="24">
        <f t="shared" si="193"/>
        <v>1271343152.76</v>
      </c>
      <c r="X673" s="25">
        <f t="shared" si="184"/>
        <v>0.26783653167173349</v>
      </c>
      <c r="Y673" s="25">
        <f t="shared" si="185"/>
        <v>0.26783653167173349</v>
      </c>
      <c r="Z673" s="25">
        <f t="shared" si="186"/>
        <v>0</v>
      </c>
      <c r="AA673" s="25">
        <f t="shared" si="187"/>
        <v>0.26783653167173349</v>
      </c>
    </row>
    <row r="674" spans="1:27" ht="16" customHeight="1" outlineLevel="2" x14ac:dyDescent="0.35">
      <c r="A674" s="21" t="s">
        <v>374</v>
      </c>
      <c r="B674" s="21" t="s">
        <v>279</v>
      </c>
      <c r="C674" s="21">
        <v>6</v>
      </c>
      <c r="D674" s="21" t="s">
        <v>165</v>
      </c>
      <c r="E674" s="21" t="s">
        <v>33</v>
      </c>
      <c r="F674" s="22" t="s">
        <v>34</v>
      </c>
      <c r="G674" s="21">
        <v>1320</v>
      </c>
      <c r="H674" s="21">
        <v>709210000</v>
      </c>
      <c r="I674" s="21">
        <v>0</v>
      </c>
      <c r="J674" s="23" t="s">
        <v>166</v>
      </c>
      <c r="K674" s="24">
        <v>660186561</v>
      </c>
      <c r="L674" s="24">
        <v>660186561</v>
      </c>
      <c r="M674" s="24">
        <v>0</v>
      </c>
      <c r="N674" s="24">
        <f t="shared" si="192"/>
        <v>660186561</v>
      </c>
      <c r="O674" s="24">
        <v>0</v>
      </c>
      <c r="P674" s="24">
        <v>0</v>
      </c>
      <c r="Q674" s="24">
        <v>0</v>
      </c>
      <c r="R674" s="24">
        <v>143897734.37</v>
      </c>
      <c r="S674" s="24">
        <v>143897734.37</v>
      </c>
      <c r="T674" s="24">
        <v>516288826.63</v>
      </c>
      <c r="U674" s="24">
        <v>516288826.63</v>
      </c>
      <c r="V674" s="24">
        <v>0</v>
      </c>
      <c r="W674" s="24">
        <f t="shared" si="193"/>
        <v>516288826.63</v>
      </c>
      <c r="X674" s="25">
        <f t="shared" si="184"/>
        <v>0.21796525841428027</v>
      </c>
      <c r="Y674" s="25">
        <f t="shared" si="185"/>
        <v>0.21796525841428027</v>
      </c>
      <c r="Z674" s="25">
        <f t="shared" si="186"/>
        <v>0</v>
      </c>
      <c r="AA674" s="25">
        <f t="shared" si="187"/>
        <v>0.21796525841428027</v>
      </c>
    </row>
    <row r="675" spans="1:27" ht="16" customHeight="1" outlineLevel="2" x14ac:dyDescent="0.35">
      <c r="A675" s="21" t="s">
        <v>374</v>
      </c>
      <c r="B675" s="21" t="s">
        <v>317</v>
      </c>
      <c r="C675" s="21">
        <v>6</v>
      </c>
      <c r="D675" s="21" t="s">
        <v>165</v>
      </c>
      <c r="E675" s="21" t="s">
        <v>33</v>
      </c>
      <c r="F675" s="22" t="s">
        <v>34</v>
      </c>
      <c r="G675" s="21">
        <v>1320</v>
      </c>
      <c r="H675" s="21">
        <v>709300000</v>
      </c>
      <c r="I675" s="21">
        <v>0</v>
      </c>
      <c r="J675" s="23" t="s">
        <v>166</v>
      </c>
      <c r="K675" s="24">
        <v>417517379</v>
      </c>
      <c r="L675" s="24">
        <v>417517379</v>
      </c>
      <c r="M675" s="24">
        <v>0</v>
      </c>
      <c r="N675" s="24">
        <f t="shared" si="192"/>
        <v>417517379</v>
      </c>
      <c r="O675" s="24">
        <v>0</v>
      </c>
      <c r="P675" s="24">
        <v>0</v>
      </c>
      <c r="Q675" s="24">
        <v>0</v>
      </c>
      <c r="R675" s="24">
        <v>68515012.579999998</v>
      </c>
      <c r="S675" s="24">
        <v>68515012.579999998</v>
      </c>
      <c r="T675" s="24">
        <v>349002366.42000002</v>
      </c>
      <c r="U675" s="24">
        <v>349002366.42000002</v>
      </c>
      <c r="V675" s="24">
        <v>0</v>
      </c>
      <c r="W675" s="24">
        <f t="shared" si="193"/>
        <v>349002366.42000002</v>
      </c>
      <c r="X675" s="25">
        <f t="shared" si="184"/>
        <v>0.16410098363833617</v>
      </c>
      <c r="Y675" s="25">
        <f t="shared" si="185"/>
        <v>0.16410098363833617</v>
      </c>
      <c r="Z675" s="25">
        <f t="shared" si="186"/>
        <v>0</v>
      </c>
      <c r="AA675" s="25">
        <f t="shared" si="187"/>
        <v>0.16410098363833617</v>
      </c>
    </row>
    <row r="676" spans="1:27" ht="16" customHeight="1" outlineLevel="2" x14ac:dyDescent="0.35">
      <c r="A676" s="21" t="s">
        <v>374</v>
      </c>
      <c r="B676" s="21" t="s">
        <v>441</v>
      </c>
      <c r="C676" s="21">
        <v>6</v>
      </c>
      <c r="D676" s="21" t="s">
        <v>165</v>
      </c>
      <c r="E676" s="21" t="s">
        <v>33</v>
      </c>
      <c r="F676" s="22" t="s">
        <v>34</v>
      </c>
      <c r="G676" s="21">
        <v>1320</v>
      </c>
      <c r="H676" s="21">
        <v>709500000</v>
      </c>
      <c r="I676" s="21">
        <v>0</v>
      </c>
      <c r="J676" s="23" t="s">
        <v>166</v>
      </c>
      <c r="K676" s="24">
        <v>69374904</v>
      </c>
      <c r="L676" s="24">
        <v>99374904</v>
      </c>
      <c r="M676" s="24">
        <v>0</v>
      </c>
      <c r="N676" s="24">
        <f t="shared" si="192"/>
        <v>99374904</v>
      </c>
      <c r="O676" s="24">
        <v>0</v>
      </c>
      <c r="P676" s="24">
        <v>0</v>
      </c>
      <c r="Q676" s="24">
        <v>0</v>
      </c>
      <c r="R676" s="24">
        <v>49976453.590000004</v>
      </c>
      <c r="S676" s="24">
        <v>49976453.590000004</v>
      </c>
      <c r="T676" s="24">
        <v>49398450.409999996</v>
      </c>
      <c r="U676" s="24">
        <v>49398450.409999996</v>
      </c>
      <c r="V676" s="24">
        <v>0</v>
      </c>
      <c r="W676" s="24">
        <f t="shared" si="193"/>
        <v>49398450.409999996</v>
      </c>
      <c r="X676" s="25">
        <f t="shared" si="184"/>
        <v>0.50290819491005501</v>
      </c>
      <c r="Y676" s="25">
        <f t="shared" si="185"/>
        <v>0.50290819491005501</v>
      </c>
      <c r="Z676" s="25">
        <f t="shared" si="186"/>
        <v>0</v>
      </c>
      <c r="AA676" s="25">
        <f t="shared" si="187"/>
        <v>0.50290819491005501</v>
      </c>
    </row>
    <row r="677" spans="1:27" ht="16" customHeight="1" outlineLevel="2" x14ac:dyDescent="0.35">
      <c r="A677" s="21" t="s">
        <v>374</v>
      </c>
      <c r="B677" s="21" t="s">
        <v>450</v>
      </c>
      <c r="C677" s="21">
        <v>6</v>
      </c>
      <c r="D677" s="21" t="s">
        <v>165</v>
      </c>
      <c r="E677" s="21" t="s">
        <v>33</v>
      </c>
      <c r="F677" s="22" t="s">
        <v>34</v>
      </c>
      <c r="G677" s="21">
        <v>1320</v>
      </c>
      <c r="H677" s="21">
        <v>709500000</v>
      </c>
      <c r="I677" s="21">
        <v>0</v>
      </c>
      <c r="J677" s="23" t="s">
        <v>166</v>
      </c>
      <c r="K677" s="24">
        <v>232169569</v>
      </c>
      <c r="L677" s="24">
        <v>232169569</v>
      </c>
      <c r="M677" s="24">
        <v>0</v>
      </c>
      <c r="N677" s="24">
        <f t="shared" si="192"/>
        <v>232169569</v>
      </c>
      <c r="O677" s="24">
        <v>0</v>
      </c>
      <c r="P677" s="24">
        <v>0</v>
      </c>
      <c r="Q677" s="24">
        <v>0</v>
      </c>
      <c r="R677" s="24">
        <v>35860985.200000003</v>
      </c>
      <c r="S677" s="24">
        <v>35860985.200000003</v>
      </c>
      <c r="T677" s="24">
        <v>196308583.80000001</v>
      </c>
      <c r="U677" s="24">
        <v>196308583.80000001</v>
      </c>
      <c r="V677" s="24">
        <v>0</v>
      </c>
      <c r="W677" s="24">
        <f t="shared" si="193"/>
        <v>196308583.80000001</v>
      </c>
      <c r="X677" s="25">
        <f t="shared" si="184"/>
        <v>0.15446031689019504</v>
      </c>
      <c r="Y677" s="25">
        <f t="shared" si="185"/>
        <v>0.15446031689019504</v>
      </c>
      <c r="Z677" s="25">
        <f t="shared" si="186"/>
        <v>0</v>
      </c>
      <c r="AA677" s="25">
        <f t="shared" si="187"/>
        <v>0.15446031689019504</v>
      </c>
    </row>
    <row r="678" spans="1:27" ht="16" customHeight="1" outlineLevel="1" x14ac:dyDescent="0.35">
      <c r="A678" s="40"/>
      <c r="B678" s="40"/>
      <c r="C678" s="40"/>
      <c r="D678" s="40" t="s">
        <v>566</v>
      </c>
      <c r="E678" s="40"/>
      <c r="F678" s="41"/>
      <c r="G678" s="40"/>
      <c r="H678" s="40"/>
      <c r="I678" s="40"/>
      <c r="J678" s="42"/>
      <c r="K678" s="43">
        <f t="shared" ref="K678:W678" si="194">SUBTOTAL(9,K663:K677)</f>
        <v>3388585280</v>
      </c>
      <c r="L678" s="43">
        <f t="shared" si="194"/>
        <v>3393585280</v>
      </c>
      <c r="M678" s="43">
        <f t="shared" si="194"/>
        <v>0</v>
      </c>
      <c r="N678" s="43">
        <f t="shared" si="194"/>
        <v>3393585280</v>
      </c>
      <c r="O678" s="43">
        <f t="shared" si="194"/>
        <v>0</v>
      </c>
      <c r="P678" s="43">
        <f t="shared" si="194"/>
        <v>0</v>
      </c>
      <c r="Q678" s="43">
        <f t="shared" si="194"/>
        <v>0</v>
      </c>
      <c r="R678" s="43">
        <f t="shared" si="194"/>
        <v>839049193.1400001</v>
      </c>
      <c r="S678" s="43">
        <f t="shared" si="194"/>
        <v>839049193.1400001</v>
      </c>
      <c r="T678" s="43">
        <f t="shared" si="194"/>
        <v>2554536086.8600001</v>
      </c>
      <c r="U678" s="43">
        <f t="shared" si="194"/>
        <v>2554536086.8600001</v>
      </c>
      <c r="V678" s="43">
        <f t="shared" si="194"/>
        <v>0</v>
      </c>
      <c r="W678" s="43">
        <f t="shared" si="194"/>
        <v>2554536086.8600001</v>
      </c>
      <c r="X678" s="44">
        <f t="shared" si="184"/>
        <v>0.24724564845472222</v>
      </c>
      <c r="Y678" s="44">
        <f t="shared" si="185"/>
        <v>0.24724564845472222</v>
      </c>
      <c r="Z678" s="44">
        <f t="shared" si="186"/>
        <v>0</v>
      </c>
      <c r="AA678" s="44">
        <f t="shared" si="187"/>
        <v>0.24724564845472222</v>
      </c>
    </row>
    <row r="679" spans="1:27" ht="16" customHeight="1" outlineLevel="2" x14ac:dyDescent="0.35">
      <c r="A679" s="21" t="s">
        <v>273</v>
      </c>
      <c r="B679" s="21" t="s">
        <v>279</v>
      </c>
      <c r="C679" s="21">
        <v>6</v>
      </c>
      <c r="D679" s="21" t="s">
        <v>309</v>
      </c>
      <c r="E679" s="21" t="s">
        <v>53</v>
      </c>
      <c r="F679" s="22" t="s">
        <v>34</v>
      </c>
      <c r="G679" s="21">
        <v>1320</v>
      </c>
      <c r="H679" s="21">
        <v>701110000</v>
      </c>
      <c r="I679" s="21">
        <v>0</v>
      </c>
      <c r="J679" s="23" t="s">
        <v>310</v>
      </c>
      <c r="K679" s="24">
        <v>28350000</v>
      </c>
      <c r="L679" s="24">
        <v>28350000</v>
      </c>
      <c r="M679" s="24">
        <v>0</v>
      </c>
      <c r="N679" s="24">
        <f>$L679</f>
        <v>28350000</v>
      </c>
      <c r="O679" s="24">
        <v>0</v>
      </c>
      <c r="P679" s="24">
        <v>0</v>
      </c>
      <c r="Q679" s="24">
        <v>0</v>
      </c>
      <c r="R679" s="24">
        <v>28350000</v>
      </c>
      <c r="S679" s="24">
        <v>28350000</v>
      </c>
      <c r="T679" s="24">
        <v>0</v>
      </c>
      <c r="U679" s="24">
        <v>0</v>
      </c>
      <c r="V679" s="24">
        <v>0</v>
      </c>
      <c r="W679" s="24">
        <f>$N679-($O679+$P679+$Q679+$R679+$V679)</f>
        <v>0</v>
      </c>
      <c r="X679" s="25">
        <f t="shared" si="184"/>
        <v>1</v>
      </c>
      <c r="Y679" s="25">
        <f t="shared" si="185"/>
        <v>1</v>
      </c>
      <c r="Z679" s="25">
        <f t="shared" si="186"/>
        <v>0</v>
      </c>
      <c r="AA679" s="25">
        <f t="shared" si="187"/>
        <v>1</v>
      </c>
    </row>
    <row r="680" spans="1:27" ht="16" customHeight="1" outlineLevel="2" x14ac:dyDescent="0.35">
      <c r="A680" s="21" t="s">
        <v>374</v>
      </c>
      <c r="B680" s="21" t="s">
        <v>317</v>
      </c>
      <c r="C680" s="21">
        <v>6</v>
      </c>
      <c r="D680" s="21" t="s">
        <v>309</v>
      </c>
      <c r="E680" s="21" t="s">
        <v>121</v>
      </c>
      <c r="F680" s="22" t="s">
        <v>34</v>
      </c>
      <c r="G680" s="21">
        <v>1320</v>
      </c>
      <c r="H680" s="21">
        <v>709300000</v>
      </c>
      <c r="I680" s="21">
        <v>0</v>
      </c>
      <c r="J680" s="23" t="s">
        <v>425</v>
      </c>
      <c r="K680" s="24">
        <v>6720620</v>
      </c>
      <c r="L680" s="24">
        <v>6720620</v>
      </c>
      <c r="M680" s="24">
        <v>0</v>
      </c>
      <c r="N680" s="24">
        <f>$L680</f>
        <v>6720620</v>
      </c>
      <c r="O680" s="24">
        <v>0</v>
      </c>
      <c r="P680" s="24">
        <v>560052</v>
      </c>
      <c r="Q680" s="24">
        <v>0</v>
      </c>
      <c r="R680" s="24">
        <v>2800260</v>
      </c>
      <c r="S680" s="24">
        <v>2800260</v>
      </c>
      <c r="T680" s="24">
        <v>0</v>
      </c>
      <c r="U680" s="24">
        <v>3360308</v>
      </c>
      <c r="V680" s="24">
        <v>0</v>
      </c>
      <c r="W680" s="24">
        <f>$N680-($O680+$P680+$Q680+$R680+$V680)</f>
        <v>3360308</v>
      </c>
      <c r="X680" s="25">
        <f t="shared" si="184"/>
        <v>0.41666691465965938</v>
      </c>
      <c r="Y680" s="25">
        <f t="shared" si="185"/>
        <v>0.41666691465965938</v>
      </c>
      <c r="Z680" s="25">
        <f t="shared" si="186"/>
        <v>8.3333382931931876E-2</v>
      </c>
      <c r="AA680" s="25">
        <f t="shared" si="187"/>
        <v>0.50000029759159126</v>
      </c>
    </row>
    <row r="681" spans="1:27" ht="16" customHeight="1" outlineLevel="2" x14ac:dyDescent="0.35">
      <c r="A681" s="21" t="s">
        <v>374</v>
      </c>
      <c r="B681" s="21" t="s">
        <v>441</v>
      </c>
      <c r="C681" s="21">
        <v>6</v>
      </c>
      <c r="D681" s="21" t="s">
        <v>309</v>
      </c>
      <c r="E681" s="21" t="s">
        <v>119</v>
      </c>
      <c r="F681" s="22" t="s">
        <v>34</v>
      </c>
      <c r="G681" s="21">
        <v>1320</v>
      </c>
      <c r="H681" s="21">
        <v>709500000</v>
      </c>
      <c r="I681" s="21">
        <v>0</v>
      </c>
      <c r="J681" s="23" t="s">
        <v>447</v>
      </c>
      <c r="K681" s="24">
        <v>173000000</v>
      </c>
      <c r="L681" s="24">
        <v>173000000</v>
      </c>
      <c r="M681" s="24">
        <v>0</v>
      </c>
      <c r="N681" s="24">
        <f>$L681</f>
        <v>173000000</v>
      </c>
      <c r="O681" s="24">
        <v>0</v>
      </c>
      <c r="P681" s="24">
        <v>19165204.890000001</v>
      </c>
      <c r="Q681" s="24">
        <v>0</v>
      </c>
      <c r="R681" s="24">
        <v>67334797.109999999</v>
      </c>
      <c r="S681" s="24">
        <v>67334797.109999999</v>
      </c>
      <c r="T681" s="24">
        <v>0</v>
      </c>
      <c r="U681" s="24">
        <v>86499998</v>
      </c>
      <c r="V681" s="24">
        <v>0</v>
      </c>
      <c r="W681" s="24">
        <f>$N681-($O681+$P681+$Q681+$R681+$V681)</f>
        <v>86499998</v>
      </c>
      <c r="X681" s="25">
        <f t="shared" si="184"/>
        <v>0.38921848040462426</v>
      </c>
      <c r="Y681" s="25">
        <f t="shared" si="185"/>
        <v>0.38921848040462426</v>
      </c>
      <c r="Z681" s="25">
        <f t="shared" si="186"/>
        <v>0.11078153115606937</v>
      </c>
      <c r="AA681" s="25">
        <f t="shared" si="187"/>
        <v>0.50000001156069362</v>
      </c>
    </row>
    <row r="682" spans="1:27" ht="16" customHeight="1" outlineLevel="1" x14ac:dyDescent="0.35">
      <c r="A682" s="40"/>
      <c r="B682" s="40"/>
      <c r="C682" s="40"/>
      <c r="D682" s="40" t="s">
        <v>567</v>
      </c>
      <c r="E682" s="40"/>
      <c r="F682" s="41"/>
      <c r="G682" s="40"/>
      <c r="H682" s="40"/>
      <c r="I682" s="40"/>
      <c r="J682" s="42"/>
      <c r="K682" s="43">
        <f t="shared" ref="K682:W682" si="195">SUBTOTAL(9,K679:K681)</f>
        <v>208070620</v>
      </c>
      <c r="L682" s="43">
        <f t="shared" si="195"/>
        <v>208070620</v>
      </c>
      <c r="M682" s="43">
        <f t="shared" si="195"/>
        <v>0</v>
      </c>
      <c r="N682" s="43">
        <f t="shared" si="195"/>
        <v>208070620</v>
      </c>
      <c r="O682" s="43">
        <f t="shared" si="195"/>
        <v>0</v>
      </c>
      <c r="P682" s="43">
        <f t="shared" si="195"/>
        <v>19725256.890000001</v>
      </c>
      <c r="Q682" s="43">
        <f t="shared" si="195"/>
        <v>0</v>
      </c>
      <c r="R682" s="43">
        <f t="shared" si="195"/>
        <v>98485057.109999999</v>
      </c>
      <c r="S682" s="43">
        <f t="shared" si="195"/>
        <v>98485057.109999999</v>
      </c>
      <c r="T682" s="43">
        <f t="shared" si="195"/>
        <v>0</v>
      </c>
      <c r="U682" s="43">
        <f t="shared" si="195"/>
        <v>89860306</v>
      </c>
      <c r="V682" s="43">
        <f t="shared" si="195"/>
        <v>0</v>
      </c>
      <c r="W682" s="43">
        <f t="shared" si="195"/>
        <v>89860306</v>
      </c>
      <c r="X682" s="44">
        <f t="shared" si="184"/>
        <v>0.47332514850006213</v>
      </c>
      <c r="Y682" s="44">
        <f t="shared" si="185"/>
        <v>0.47332514850006213</v>
      </c>
      <c r="Z682" s="44">
        <f t="shared" si="186"/>
        <v>9.4800779129701251E-2</v>
      </c>
      <c r="AA682" s="44">
        <f t="shared" si="187"/>
        <v>0.56812592762976344</v>
      </c>
    </row>
    <row r="683" spans="1:27" ht="16" customHeight="1" outlineLevel="2" x14ac:dyDescent="0.35">
      <c r="A683" s="21" t="s">
        <v>273</v>
      </c>
      <c r="B683" s="21" t="s">
        <v>279</v>
      </c>
      <c r="C683" s="21">
        <v>6</v>
      </c>
      <c r="D683" s="21" t="s">
        <v>311</v>
      </c>
      <c r="E683" s="21" t="s">
        <v>121</v>
      </c>
      <c r="F683" s="22" t="s">
        <v>34</v>
      </c>
      <c r="G683" s="21">
        <v>1320</v>
      </c>
      <c r="H683" s="21">
        <v>709800000</v>
      </c>
      <c r="I683" s="21">
        <v>0</v>
      </c>
      <c r="J683" s="23" t="s">
        <v>312</v>
      </c>
      <c r="K683" s="24">
        <v>187000000</v>
      </c>
      <c r="L683" s="24">
        <v>187000000</v>
      </c>
      <c r="M683" s="24">
        <v>0</v>
      </c>
      <c r="N683" s="24">
        <f t="shared" ref="N683:N690" si="196">$L683</f>
        <v>187000000</v>
      </c>
      <c r="O683" s="24">
        <v>0</v>
      </c>
      <c r="P683" s="24">
        <v>0</v>
      </c>
      <c r="Q683" s="24">
        <v>0</v>
      </c>
      <c r="R683" s="24">
        <v>93500000</v>
      </c>
      <c r="S683" s="24">
        <v>93500000</v>
      </c>
      <c r="T683" s="24">
        <v>0</v>
      </c>
      <c r="U683" s="24">
        <v>93500000</v>
      </c>
      <c r="V683" s="24">
        <v>0</v>
      </c>
      <c r="W683" s="24">
        <f t="shared" ref="W683:W690" si="197">$N683-($O683+$P683+$Q683+$R683+$V683)</f>
        <v>93500000</v>
      </c>
      <c r="X683" s="25">
        <f t="shared" si="184"/>
        <v>0.5</v>
      </c>
      <c r="Y683" s="25">
        <f t="shared" si="185"/>
        <v>0.5</v>
      </c>
      <c r="Z683" s="25">
        <f t="shared" si="186"/>
        <v>0</v>
      </c>
      <c r="AA683" s="25">
        <f t="shared" si="187"/>
        <v>0.5</v>
      </c>
    </row>
    <row r="684" spans="1:27" ht="16" customHeight="1" outlineLevel="2" x14ac:dyDescent="0.35">
      <c r="A684" s="21" t="s">
        <v>273</v>
      </c>
      <c r="B684" s="21" t="s">
        <v>279</v>
      </c>
      <c r="C684" s="21">
        <v>6</v>
      </c>
      <c r="D684" s="21" t="s">
        <v>311</v>
      </c>
      <c r="E684" s="21" t="s">
        <v>313</v>
      </c>
      <c r="F684" s="22" t="s">
        <v>34</v>
      </c>
      <c r="G684" s="21">
        <v>1320</v>
      </c>
      <c r="H684" s="21">
        <v>709800000</v>
      </c>
      <c r="I684" s="21">
        <v>0</v>
      </c>
      <c r="J684" s="23" t="s">
        <v>314</v>
      </c>
      <c r="K684" s="24">
        <v>76500000</v>
      </c>
      <c r="L684" s="24">
        <v>76500000</v>
      </c>
      <c r="M684" s="24">
        <v>0</v>
      </c>
      <c r="N684" s="24">
        <f t="shared" si="196"/>
        <v>76500000</v>
      </c>
      <c r="O684" s="24">
        <v>0</v>
      </c>
      <c r="P684" s="24">
        <v>0</v>
      </c>
      <c r="Q684" s="24">
        <v>0</v>
      </c>
      <c r="R684" s="24">
        <v>38250000</v>
      </c>
      <c r="S684" s="24">
        <v>38250000</v>
      </c>
      <c r="T684" s="24">
        <v>0</v>
      </c>
      <c r="U684" s="24">
        <v>38250000</v>
      </c>
      <c r="V684" s="24">
        <v>0</v>
      </c>
      <c r="W684" s="24">
        <f t="shared" si="197"/>
        <v>38250000</v>
      </c>
      <c r="X684" s="25">
        <f t="shared" si="184"/>
        <v>0.5</v>
      </c>
      <c r="Y684" s="25">
        <f t="shared" si="185"/>
        <v>0.5</v>
      </c>
      <c r="Z684" s="25">
        <f t="shared" si="186"/>
        <v>0</v>
      </c>
      <c r="AA684" s="25">
        <f t="shared" si="187"/>
        <v>0.5</v>
      </c>
    </row>
    <row r="685" spans="1:27" ht="16" customHeight="1" outlineLevel="2" x14ac:dyDescent="0.35">
      <c r="A685" s="21" t="s">
        <v>374</v>
      </c>
      <c r="B685" s="21" t="s">
        <v>279</v>
      </c>
      <c r="C685" s="21">
        <v>6</v>
      </c>
      <c r="D685" s="21" t="s">
        <v>311</v>
      </c>
      <c r="E685" s="21" t="s">
        <v>327</v>
      </c>
      <c r="F685" s="22" t="s">
        <v>34</v>
      </c>
      <c r="G685" s="21">
        <v>1320</v>
      </c>
      <c r="H685" s="21">
        <v>709210000</v>
      </c>
      <c r="I685" s="21">
        <v>0</v>
      </c>
      <c r="J685" s="23" t="s">
        <v>419</v>
      </c>
      <c r="K685" s="24">
        <v>19400316</v>
      </c>
      <c r="L685" s="24">
        <v>19400316</v>
      </c>
      <c r="M685" s="24">
        <v>0</v>
      </c>
      <c r="N685" s="24">
        <f t="shared" si="196"/>
        <v>19400316</v>
      </c>
      <c r="O685" s="24">
        <v>0</v>
      </c>
      <c r="P685" s="24">
        <v>1616693</v>
      </c>
      <c r="Q685" s="24">
        <v>0</v>
      </c>
      <c r="R685" s="24">
        <v>8083465</v>
      </c>
      <c r="S685" s="24">
        <v>8083465</v>
      </c>
      <c r="T685" s="24">
        <v>0</v>
      </c>
      <c r="U685" s="24">
        <v>9700158</v>
      </c>
      <c r="V685" s="24">
        <v>0</v>
      </c>
      <c r="W685" s="24">
        <f t="shared" si="197"/>
        <v>9700158</v>
      </c>
      <c r="X685" s="25">
        <f t="shared" si="184"/>
        <v>0.41666666666666669</v>
      </c>
      <c r="Y685" s="25">
        <f t="shared" si="185"/>
        <v>0.41666666666666669</v>
      </c>
      <c r="Z685" s="25">
        <f t="shared" si="186"/>
        <v>8.3333333333333329E-2</v>
      </c>
      <c r="AA685" s="25">
        <f t="shared" si="187"/>
        <v>0.5</v>
      </c>
    </row>
    <row r="686" spans="1:27" ht="16" customHeight="1" outlineLevel="2" x14ac:dyDescent="0.35">
      <c r="A686" s="21" t="s">
        <v>374</v>
      </c>
      <c r="B686" s="21" t="s">
        <v>279</v>
      </c>
      <c r="C686" s="21">
        <v>6</v>
      </c>
      <c r="D686" s="21" t="s">
        <v>311</v>
      </c>
      <c r="E686" s="21" t="s">
        <v>420</v>
      </c>
      <c r="F686" s="22" t="s">
        <v>34</v>
      </c>
      <c r="G686" s="21">
        <v>1320</v>
      </c>
      <c r="H686" s="21">
        <v>709210000</v>
      </c>
      <c r="I686" s="21">
        <v>0</v>
      </c>
      <c r="J686" s="23" t="s">
        <v>421</v>
      </c>
      <c r="K686" s="24">
        <v>70943349</v>
      </c>
      <c r="L686" s="24">
        <v>70943349</v>
      </c>
      <c r="M686" s="24">
        <v>0</v>
      </c>
      <c r="N686" s="24">
        <f t="shared" si="196"/>
        <v>70943349</v>
      </c>
      <c r="O686" s="24">
        <v>0</v>
      </c>
      <c r="P686" s="24">
        <v>11502936.68</v>
      </c>
      <c r="Q686" s="24">
        <v>0</v>
      </c>
      <c r="R686" s="24">
        <v>23968739.32</v>
      </c>
      <c r="S686" s="24">
        <v>23968739.32</v>
      </c>
      <c r="T686" s="24">
        <v>0</v>
      </c>
      <c r="U686" s="24">
        <v>35471673</v>
      </c>
      <c r="V686" s="24">
        <v>0</v>
      </c>
      <c r="W686" s="24">
        <f t="shared" si="197"/>
        <v>35471673</v>
      </c>
      <c r="X686" s="25">
        <f t="shared" si="184"/>
        <v>0.33785745468542794</v>
      </c>
      <c r="Y686" s="25">
        <f t="shared" si="185"/>
        <v>0.33785745468542794</v>
      </c>
      <c r="Z686" s="25">
        <f t="shared" si="186"/>
        <v>0.16214256645820316</v>
      </c>
      <c r="AA686" s="25">
        <f t="shared" si="187"/>
        <v>0.50000002114363107</v>
      </c>
    </row>
    <row r="687" spans="1:27" ht="16" customHeight="1" outlineLevel="2" x14ac:dyDescent="0.35">
      <c r="A687" s="21" t="s">
        <v>374</v>
      </c>
      <c r="B687" s="21" t="s">
        <v>279</v>
      </c>
      <c r="C687" s="21">
        <v>6</v>
      </c>
      <c r="D687" s="21" t="s">
        <v>311</v>
      </c>
      <c r="E687" s="21" t="s">
        <v>297</v>
      </c>
      <c r="F687" s="22" t="s">
        <v>34</v>
      </c>
      <c r="G687" s="21">
        <v>1320</v>
      </c>
      <c r="H687" s="21">
        <v>709210000</v>
      </c>
      <c r="I687" s="21">
        <v>0</v>
      </c>
      <c r="J687" s="23" t="s">
        <v>422</v>
      </c>
      <c r="K687" s="24">
        <v>1606789</v>
      </c>
      <c r="L687" s="24">
        <v>1606789</v>
      </c>
      <c r="M687" s="24">
        <v>0</v>
      </c>
      <c r="N687" s="24">
        <f t="shared" si="196"/>
        <v>1606789</v>
      </c>
      <c r="O687" s="24">
        <v>0</v>
      </c>
      <c r="P687" s="24">
        <v>260528.36</v>
      </c>
      <c r="Q687" s="24">
        <v>0</v>
      </c>
      <c r="R687" s="24">
        <v>542865.64</v>
      </c>
      <c r="S687" s="24">
        <v>542865.64</v>
      </c>
      <c r="T687" s="24">
        <v>0</v>
      </c>
      <c r="U687" s="24">
        <v>803395</v>
      </c>
      <c r="V687" s="24">
        <v>0</v>
      </c>
      <c r="W687" s="24">
        <f t="shared" si="197"/>
        <v>803395</v>
      </c>
      <c r="X687" s="25">
        <f t="shared" si="184"/>
        <v>0.33785745359222652</v>
      </c>
      <c r="Y687" s="25">
        <f t="shared" si="185"/>
        <v>0.33785745359222652</v>
      </c>
      <c r="Z687" s="25">
        <f t="shared" si="186"/>
        <v>0.16214223522814755</v>
      </c>
      <c r="AA687" s="25">
        <f t="shared" si="187"/>
        <v>0.49999968882037404</v>
      </c>
    </row>
    <row r="688" spans="1:27" ht="16" customHeight="1" outlineLevel="2" x14ac:dyDescent="0.35">
      <c r="A688" s="21" t="s">
        <v>374</v>
      </c>
      <c r="B688" s="21" t="s">
        <v>317</v>
      </c>
      <c r="C688" s="21">
        <v>6</v>
      </c>
      <c r="D688" s="21" t="s">
        <v>311</v>
      </c>
      <c r="E688" s="21" t="s">
        <v>53</v>
      </c>
      <c r="F688" s="22" t="s">
        <v>34</v>
      </c>
      <c r="G688" s="21">
        <v>1320</v>
      </c>
      <c r="H688" s="21">
        <v>709300000</v>
      </c>
      <c r="I688" s="21">
        <v>0</v>
      </c>
      <c r="J688" s="23" t="s">
        <v>426</v>
      </c>
      <c r="K688" s="24">
        <v>19116155</v>
      </c>
      <c r="L688" s="24">
        <v>19116155</v>
      </c>
      <c r="M688" s="24">
        <v>0</v>
      </c>
      <c r="N688" s="24">
        <f t="shared" si="196"/>
        <v>19116155</v>
      </c>
      <c r="O688" s="24">
        <v>0</v>
      </c>
      <c r="P688" s="24">
        <v>1593013</v>
      </c>
      <c r="Q688" s="24">
        <v>0</v>
      </c>
      <c r="R688" s="24">
        <v>7965065</v>
      </c>
      <c r="S688" s="24">
        <v>7965065</v>
      </c>
      <c r="T688" s="24">
        <v>0</v>
      </c>
      <c r="U688" s="24">
        <v>9558077</v>
      </c>
      <c r="V688" s="24">
        <v>0</v>
      </c>
      <c r="W688" s="24">
        <f t="shared" si="197"/>
        <v>9558077</v>
      </c>
      <c r="X688" s="25">
        <f t="shared" si="184"/>
        <v>0.41666668846323962</v>
      </c>
      <c r="Y688" s="25">
        <f t="shared" si="185"/>
        <v>0.41666668846323962</v>
      </c>
      <c r="Z688" s="25">
        <f t="shared" si="186"/>
        <v>8.3333337692647919E-2</v>
      </c>
      <c r="AA688" s="25">
        <f t="shared" si="187"/>
        <v>0.50000002615588757</v>
      </c>
    </row>
    <row r="689" spans="1:27" ht="16" customHeight="1" outlineLevel="2" x14ac:dyDescent="0.35">
      <c r="A689" s="21" t="s">
        <v>374</v>
      </c>
      <c r="B689" s="21" t="s">
        <v>317</v>
      </c>
      <c r="C689" s="21">
        <v>6</v>
      </c>
      <c r="D689" s="21" t="s">
        <v>311</v>
      </c>
      <c r="E689" s="21" t="s">
        <v>119</v>
      </c>
      <c r="F689" s="22" t="s">
        <v>34</v>
      </c>
      <c r="G689" s="21">
        <v>1320</v>
      </c>
      <c r="H689" s="21">
        <v>709300000</v>
      </c>
      <c r="I689" s="21">
        <v>0</v>
      </c>
      <c r="J689" s="23" t="s">
        <v>427</v>
      </c>
      <c r="K689" s="24">
        <v>96813158</v>
      </c>
      <c r="L689" s="24">
        <v>96813158</v>
      </c>
      <c r="M689" s="24">
        <v>0</v>
      </c>
      <c r="N689" s="24">
        <f t="shared" si="196"/>
        <v>96813158</v>
      </c>
      <c r="O689" s="24">
        <v>0</v>
      </c>
      <c r="P689" s="24">
        <v>6915225</v>
      </c>
      <c r="Q689" s="24">
        <v>0</v>
      </c>
      <c r="R689" s="24">
        <v>41491350</v>
      </c>
      <c r="S689" s="24">
        <v>41491350</v>
      </c>
      <c r="T689" s="24">
        <v>0</v>
      </c>
      <c r="U689" s="24">
        <v>48406583</v>
      </c>
      <c r="V689" s="24">
        <v>0</v>
      </c>
      <c r="W689" s="24">
        <f t="shared" si="197"/>
        <v>48406583</v>
      </c>
      <c r="X689" s="25">
        <f t="shared" si="184"/>
        <v>0.42857139315711612</v>
      </c>
      <c r="Y689" s="25">
        <f t="shared" si="185"/>
        <v>0.42857139315711612</v>
      </c>
      <c r="Z689" s="25">
        <f t="shared" si="186"/>
        <v>7.1428565526186011E-2</v>
      </c>
      <c r="AA689" s="25">
        <f t="shared" si="187"/>
        <v>0.49999995868330216</v>
      </c>
    </row>
    <row r="690" spans="1:27" ht="16" customHeight="1" outlineLevel="2" x14ac:dyDescent="0.35">
      <c r="A690" s="21" t="s">
        <v>374</v>
      </c>
      <c r="B690" s="21" t="s">
        <v>450</v>
      </c>
      <c r="C690" s="21">
        <v>6</v>
      </c>
      <c r="D690" s="21" t="s">
        <v>311</v>
      </c>
      <c r="E690" s="21" t="s">
        <v>53</v>
      </c>
      <c r="F690" s="22" t="s">
        <v>34</v>
      </c>
      <c r="G690" s="21">
        <v>1320</v>
      </c>
      <c r="H690" s="21">
        <v>709500000</v>
      </c>
      <c r="I690" s="21">
        <v>0</v>
      </c>
      <c r="J690" s="23" t="s">
        <v>453</v>
      </c>
      <c r="K690" s="24">
        <v>14486025</v>
      </c>
      <c r="L690" s="24">
        <v>14486025</v>
      </c>
      <c r="M690" s="24">
        <v>0</v>
      </c>
      <c r="N690" s="24">
        <f t="shared" si="196"/>
        <v>14486025</v>
      </c>
      <c r="O690" s="24">
        <v>0</v>
      </c>
      <c r="P690" s="24">
        <v>1207169</v>
      </c>
      <c r="Q690" s="24">
        <v>0</v>
      </c>
      <c r="R690" s="24">
        <v>6035845</v>
      </c>
      <c r="S690" s="24">
        <v>6035845</v>
      </c>
      <c r="T690" s="24">
        <v>0</v>
      </c>
      <c r="U690" s="24">
        <v>7243011</v>
      </c>
      <c r="V690" s="24">
        <v>0</v>
      </c>
      <c r="W690" s="24">
        <f t="shared" si="197"/>
        <v>7243011</v>
      </c>
      <c r="X690" s="25">
        <f t="shared" si="184"/>
        <v>0.416666752956729</v>
      </c>
      <c r="Y690" s="25">
        <f t="shared" si="185"/>
        <v>0.416666752956729</v>
      </c>
      <c r="Z690" s="25">
        <f t="shared" si="186"/>
        <v>8.3333350591345792E-2</v>
      </c>
      <c r="AA690" s="25">
        <f t="shared" si="187"/>
        <v>0.50000010354807478</v>
      </c>
    </row>
    <row r="691" spans="1:27" ht="16" customHeight="1" outlineLevel="1" x14ac:dyDescent="0.35">
      <c r="A691" s="40"/>
      <c r="B691" s="40"/>
      <c r="C691" s="40"/>
      <c r="D691" s="40" t="s">
        <v>568</v>
      </c>
      <c r="E691" s="40"/>
      <c r="F691" s="41"/>
      <c r="G691" s="40"/>
      <c r="H691" s="40"/>
      <c r="I691" s="40"/>
      <c r="J691" s="42"/>
      <c r="K691" s="43">
        <f t="shared" ref="K691:W691" si="198">SUBTOTAL(9,K683:K690)</f>
        <v>485865792</v>
      </c>
      <c r="L691" s="43">
        <f t="shared" si="198"/>
        <v>485865792</v>
      </c>
      <c r="M691" s="43">
        <f t="shared" si="198"/>
        <v>0</v>
      </c>
      <c r="N691" s="43">
        <f t="shared" si="198"/>
        <v>485865792</v>
      </c>
      <c r="O691" s="43">
        <f t="shared" si="198"/>
        <v>0</v>
      </c>
      <c r="P691" s="43">
        <f t="shared" si="198"/>
        <v>23095565.039999999</v>
      </c>
      <c r="Q691" s="43">
        <f t="shared" si="198"/>
        <v>0</v>
      </c>
      <c r="R691" s="43">
        <f t="shared" si="198"/>
        <v>219837329.95999998</v>
      </c>
      <c r="S691" s="43">
        <f t="shared" si="198"/>
        <v>219837329.95999998</v>
      </c>
      <c r="T691" s="43">
        <f t="shared" si="198"/>
        <v>0</v>
      </c>
      <c r="U691" s="43">
        <f t="shared" si="198"/>
        <v>242932897</v>
      </c>
      <c r="V691" s="43">
        <f t="shared" si="198"/>
        <v>0</v>
      </c>
      <c r="W691" s="43">
        <f t="shared" si="198"/>
        <v>242932897</v>
      </c>
      <c r="X691" s="44">
        <f t="shared" si="184"/>
        <v>0.4524651325113252</v>
      </c>
      <c r="Y691" s="44">
        <f t="shared" si="185"/>
        <v>0.4524651325113252</v>
      </c>
      <c r="Z691" s="44">
        <f t="shared" si="186"/>
        <v>4.7534865430493199E-2</v>
      </c>
      <c r="AA691" s="44">
        <f t="shared" si="187"/>
        <v>0.49999999794181837</v>
      </c>
    </row>
    <row r="692" spans="1:27" ht="16" customHeight="1" outlineLevel="2" x14ac:dyDescent="0.35">
      <c r="A692" s="21" t="s">
        <v>30</v>
      </c>
      <c r="B692" s="21" t="s">
        <v>31</v>
      </c>
      <c r="C692" s="21">
        <v>6</v>
      </c>
      <c r="D692" s="21" t="s">
        <v>167</v>
      </c>
      <c r="E692" s="21" t="s">
        <v>119</v>
      </c>
      <c r="F692" s="22" t="s">
        <v>34</v>
      </c>
      <c r="G692" s="21">
        <v>1320</v>
      </c>
      <c r="H692" s="21">
        <v>709800000</v>
      </c>
      <c r="I692" s="21">
        <v>0</v>
      </c>
      <c r="J692" s="23" t="s">
        <v>168</v>
      </c>
      <c r="K692" s="24">
        <v>156376000</v>
      </c>
      <c r="L692" s="24">
        <v>156376000</v>
      </c>
      <c r="M692" s="24">
        <v>0</v>
      </c>
      <c r="N692" s="24">
        <f t="shared" ref="N692:N700" si="199">$L692</f>
        <v>156376000</v>
      </c>
      <c r="O692" s="24">
        <v>0</v>
      </c>
      <c r="P692" s="24">
        <v>39093999</v>
      </c>
      <c r="Q692" s="24">
        <v>0</v>
      </c>
      <c r="R692" s="24">
        <v>65156665</v>
      </c>
      <c r="S692" s="24">
        <v>65156665</v>
      </c>
      <c r="T692" s="24">
        <v>0</v>
      </c>
      <c r="U692" s="24">
        <v>52125336</v>
      </c>
      <c r="V692" s="24">
        <v>0</v>
      </c>
      <c r="W692" s="24">
        <f t="shared" ref="W692:W700" si="200">$N692-($O692+$P692+$Q692+$R692+$V692)</f>
        <v>52125336</v>
      </c>
      <c r="X692" s="25">
        <f t="shared" si="184"/>
        <v>0.41666665600859465</v>
      </c>
      <c r="Y692" s="25">
        <f t="shared" si="185"/>
        <v>0.41666665600859465</v>
      </c>
      <c r="Z692" s="25">
        <f t="shared" si="186"/>
        <v>0.24999999360515679</v>
      </c>
      <c r="AA692" s="25">
        <f t="shared" si="187"/>
        <v>0.66666664961375144</v>
      </c>
    </row>
    <row r="693" spans="1:27" ht="16" customHeight="1" outlineLevel="2" x14ac:dyDescent="0.35">
      <c r="A693" s="21" t="s">
        <v>30</v>
      </c>
      <c r="B693" s="21" t="s">
        <v>31</v>
      </c>
      <c r="C693" s="21">
        <v>6</v>
      </c>
      <c r="D693" s="21" t="s">
        <v>167</v>
      </c>
      <c r="E693" s="21" t="s">
        <v>121</v>
      </c>
      <c r="F693" s="22" t="s">
        <v>34</v>
      </c>
      <c r="G693" s="21">
        <v>1320</v>
      </c>
      <c r="H693" s="21">
        <v>709800000</v>
      </c>
      <c r="I693" s="21">
        <v>0</v>
      </c>
      <c r="J693" s="23" t="s">
        <v>169</v>
      </c>
      <c r="K693" s="24">
        <v>112000000</v>
      </c>
      <c r="L693" s="24">
        <v>112000000</v>
      </c>
      <c r="M693" s="24">
        <v>0</v>
      </c>
      <c r="N693" s="24">
        <f t="shared" si="199"/>
        <v>112000000</v>
      </c>
      <c r="O693" s="24">
        <v>0</v>
      </c>
      <c r="P693" s="24">
        <v>27999999</v>
      </c>
      <c r="Q693" s="24">
        <v>0</v>
      </c>
      <c r="R693" s="24">
        <v>46666665</v>
      </c>
      <c r="S693" s="24">
        <v>46666665</v>
      </c>
      <c r="T693" s="24">
        <v>0</v>
      </c>
      <c r="U693" s="24">
        <v>37333336</v>
      </c>
      <c r="V693" s="24">
        <v>0</v>
      </c>
      <c r="W693" s="24">
        <f t="shared" si="200"/>
        <v>37333336</v>
      </c>
      <c r="X693" s="25">
        <f t="shared" si="184"/>
        <v>0.41666665178571427</v>
      </c>
      <c r="Y693" s="25">
        <f t="shared" si="185"/>
        <v>0.41666665178571427</v>
      </c>
      <c r="Z693" s="25">
        <f t="shared" si="186"/>
        <v>0.24999999107142856</v>
      </c>
      <c r="AA693" s="25">
        <f t="shared" si="187"/>
        <v>0.66666664285714283</v>
      </c>
    </row>
    <row r="694" spans="1:27" ht="16" customHeight="1" outlineLevel="2" x14ac:dyDescent="0.35">
      <c r="A694" s="21" t="s">
        <v>374</v>
      </c>
      <c r="B694" s="21" t="s">
        <v>274</v>
      </c>
      <c r="C694" s="21">
        <v>6</v>
      </c>
      <c r="D694" s="21" t="s">
        <v>167</v>
      </c>
      <c r="E694" s="21" t="s">
        <v>53</v>
      </c>
      <c r="F694" s="22" t="s">
        <v>34</v>
      </c>
      <c r="G694" s="21">
        <v>1320</v>
      </c>
      <c r="H694" s="21">
        <v>709120000</v>
      </c>
      <c r="I694" s="21">
        <v>0</v>
      </c>
      <c r="J694" s="23" t="s">
        <v>383</v>
      </c>
      <c r="K694" s="24">
        <v>202281955</v>
      </c>
      <c r="L694" s="24">
        <v>202281955</v>
      </c>
      <c r="M694" s="24">
        <v>0</v>
      </c>
      <c r="N694" s="24">
        <f t="shared" si="199"/>
        <v>202281955</v>
      </c>
      <c r="O694" s="24">
        <v>0</v>
      </c>
      <c r="P694" s="24">
        <v>34169152.5</v>
      </c>
      <c r="Q694" s="24">
        <v>0</v>
      </c>
      <c r="R694" s="24">
        <v>66971827.5</v>
      </c>
      <c r="S694" s="24">
        <v>66971827.5</v>
      </c>
      <c r="T694" s="24">
        <v>0</v>
      </c>
      <c r="U694" s="24">
        <v>101140975</v>
      </c>
      <c r="V694" s="24">
        <v>0</v>
      </c>
      <c r="W694" s="24">
        <f t="shared" si="200"/>
        <v>101140975</v>
      </c>
      <c r="X694" s="25">
        <f t="shared" si="184"/>
        <v>0.33108157126521742</v>
      </c>
      <c r="Y694" s="25">
        <f t="shared" si="185"/>
        <v>0.33108157126521742</v>
      </c>
      <c r="Z694" s="25">
        <f t="shared" si="186"/>
        <v>0.16891844109376933</v>
      </c>
      <c r="AA694" s="25">
        <f t="shared" si="187"/>
        <v>0.50000001235898672</v>
      </c>
    </row>
    <row r="695" spans="1:27" ht="16" customHeight="1" outlineLevel="2" x14ac:dyDescent="0.35">
      <c r="A695" s="21" t="s">
        <v>374</v>
      </c>
      <c r="B695" s="21" t="s">
        <v>279</v>
      </c>
      <c r="C695" s="21">
        <v>6</v>
      </c>
      <c r="D695" s="21" t="s">
        <v>167</v>
      </c>
      <c r="E695" s="21" t="s">
        <v>53</v>
      </c>
      <c r="F695" s="22" t="s">
        <v>34</v>
      </c>
      <c r="G695" s="21">
        <v>1320</v>
      </c>
      <c r="H695" s="21">
        <v>709210000</v>
      </c>
      <c r="I695" s="21">
        <v>0</v>
      </c>
      <c r="J695" s="23" t="s">
        <v>423</v>
      </c>
      <c r="K695" s="24">
        <v>283912812</v>
      </c>
      <c r="L695" s="24">
        <v>283912812</v>
      </c>
      <c r="M695" s="24">
        <v>0</v>
      </c>
      <c r="N695" s="24">
        <f t="shared" si="199"/>
        <v>283912812</v>
      </c>
      <c r="O695" s="24">
        <v>0</v>
      </c>
      <c r="P695" s="24">
        <v>48330450.149999999</v>
      </c>
      <c r="Q695" s="24">
        <v>0</v>
      </c>
      <c r="R695" s="24">
        <v>93625955.849999994</v>
      </c>
      <c r="S695" s="24">
        <v>93625955.849999994</v>
      </c>
      <c r="T695" s="24">
        <v>0</v>
      </c>
      <c r="U695" s="24">
        <v>141956406</v>
      </c>
      <c r="V695" s="24">
        <v>0</v>
      </c>
      <c r="W695" s="24">
        <f t="shared" si="200"/>
        <v>141956406</v>
      </c>
      <c r="X695" s="25">
        <f t="shared" si="184"/>
        <v>0.32977009804686092</v>
      </c>
      <c r="Y695" s="25">
        <f t="shared" si="185"/>
        <v>0.32977009804686092</v>
      </c>
      <c r="Z695" s="25">
        <f t="shared" si="186"/>
        <v>0.17022990195313906</v>
      </c>
      <c r="AA695" s="25">
        <f t="shared" si="187"/>
        <v>0.5</v>
      </c>
    </row>
    <row r="696" spans="1:27" ht="16" customHeight="1" outlineLevel="2" x14ac:dyDescent="0.35">
      <c r="A696" s="21" t="s">
        <v>374</v>
      </c>
      <c r="B696" s="21" t="s">
        <v>317</v>
      </c>
      <c r="C696" s="21">
        <v>6</v>
      </c>
      <c r="D696" s="21" t="s">
        <v>167</v>
      </c>
      <c r="E696" s="21" t="s">
        <v>53</v>
      </c>
      <c r="F696" s="22" t="s">
        <v>34</v>
      </c>
      <c r="G696" s="21">
        <v>1320</v>
      </c>
      <c r="H696" s="21">
        <v>709300000</v>
      </c>
      <c r="I696" s="21">
        <v>0</v>
      </c>
      <c r="J696" s="23" t="s">
        <v>428</v>
      </c>
      <c r="K696" s="24">
        <v>888297412</v>
      </c>
      <c r="L696" s="24">
        <v>888297412</v>
      </c>
      <c r="M696" s="24">
        <v>0</v>
      </c>
      <c r="N696" s="24">
        <f t="shared" si="199"/>
        <v>888297412</v>
      </c>
      <c r="O696" s="24">
        <v>0</v>
      </c>
      <c r="P696" s="24">
        <v>94650951</v>
      </c>
      <c r="Q696" s="24">
        <v>0</v>
      </c>
      <c r="R696" s="24">
        <v>309432469</v>
      </c>
      <c r="S696" s="24">
        <v>309432469</v>
      </c>
      <c r="T696" s="24">
        <v>0</v>
      </c>
      <c r="U696" s="24">
        <v>484213992</v>
      </c>
      <c r="V696" s="24">
        <v>0</v>
      </c>
      <c r="W696" s="24">
        <f t="shared" si="200"/>
        <v>484213992</v>
      </c>
      <c r="X696" s="25">
        <f t="shared" si="184"/>
        <v>0.34834331927559414</v>
      </c>
      <c r="Y696" s="25">
        <f t="shared" si="185"/>
        <v>0.34834331927559414</v>
      </c>
      <c r="Z696" s="25">
        <f t="shared" si="186"/>
        <v>0.10655322161402402</v>
      </c>
      <c r="AA696" s="25">
        <f t="shared" si="187"/>
        <v>0.45489654088961817</v>
      </c>
    </row>
    <row r="697" spans="1:27" ht="16" customHeight="1" outlineLevel="2" x14ac:dyDescent="0.35">
      <c r="A697" s="21" t="s">
        <v>374</v>
      </c>
      <c r="B697" s="21" t="s">
        <v>317</v>
      </c>
      <c r="C697" s="21">
        <v>6</v>
      </c>
      <c r="D697" s="21" t="s">
        <v>167</v>
      </c>
      <c r="E697" s="21" t="s">
        <v>119</v>
      </c>
      <c r="F697" s="22" t="s">
        <v>34</v>
      </c>
      <c r="G697" s="21">
        <v>1320</v>
      </c>
      <c r="H697" s="21">
        <v>709300000</v>
      </c>
      <c r="I697" s="21">
        <v>0</v>
      </c>
      <c r="J697" s="23" t="s">
        <v>429</v>
      </c>
      <c r="K697" s="24">
        <v>1739496285</v>
      </c>
      <c r="L697" s="24">
        <v>1739496285</v>
      </c>
      <c r="M697" s="24">
        <v>0</v>
      </c>
      <c r="N697" s="24">
        <f t="shared" si="199"/>
        <v>1739496285</v>
      </c>
      <c r="O697" s="24">
        <v>0</v>
      </c>
      <c r="P697" s="24">
        <v>248499468</v>
      </c>
      <c r="Q697" s="24">
        <v>0</v>
      </c>
      <c r="R697" s="24">
        <v>621248670</v>
      </c>
      <c r="S697" s="24">
        <v>621248670</v>
      </c>
      <c r="T697" s="24">
        <v>0</v>
      </c>
      <c r="U697" s="24">
        <v>869748147</v>
      </c>
      <c r="V697" s="24">
        <v>0</v>
      </c>
      <c r="W697" s="24">
        <f t="shared" si="200"/>
        <v>869748147</v>
      </c>
      <c r="X697" s="25">
        <f t="shared" si="184"/>
        <v>0.35714285529503159</v>
      </c>
      <c r="Y697" s="25">
        <f t="shared" si="185"/>
        <v>0.35714285529503159</v>
      </c>
      <c r="Z697" s="25">
        <f t="shared" si="186"/>
        <v>0.14285714211801262</v>
      </c>
      <c r="AA697" s="25">
        <f t="shared" si="187"/>
        <v>0.49999999741304424</v>
      </c>
    </row>
    <row r="698" spans="1:27" ht="16" customHeight="1" outlineLevel="2" x14ac:dyDescent="0.35">
      <c r="A698" s="21" t="s">
        <v>374</v>
      </c>
      <c r="B698" s="21" t="s">
        <v>317</v>
      </c>
      <c r="C698" s="21">
        <v>6</v>
      </c>
      <c r="D698" s="21" t="s">
        <v>167</v>
      </c>
      <c r="E698" s="21" t="s">
        <v>121</v>
      </c>
      <c r="F698" s="22" t="s">
        <v>34</v>
      </c>
      <c r="G698" s="21">
        <v>1320</v>
      </c>
      <c r="H698" s="21">
        <v>709300000</v>
      </c>
      <c r="I698" s="21">
        <v>0</v>
      </c>
      <c r="J698" s="23" t="s">
        <v>430</v>
      </c>
      <c r="K698" s="24">
        <v>82767240</v>
      </c>
      <c r="L698" s="24">
        <v>82767240</v>
      </c>
      <c r="M698" s="24">
        <v>0</v>
      </c>
      <c r="N698" s="24">
        <f t="shared" si="199"/>
        <v>82767240</v>
      </c>
      <c r="O698" s="24">
        <v>0</v>
      </c>
      <c r="P698" s="24">
        <v>13420090.960000001</v>
      </c>
      <c r="Q698" s="24">
        <v>0</v>
      </c>
      <c r="R698" s="24">
        <v>27963529.039999999</v>
      </c>
      <c r="S698" s="24">
        <v>27963529.039999999</v>
      </c>
      <c r="T698" s="24">
        <v>0</v>
      </c>
      <c r="U698" s="24">
        <v>41383620</v>
      </c>
      <c r="V698" s="24">
        <v>0</v>
      </c>
      <c r="W698" s="24">
        <f t="shared" si="200"/>
        <v>41383620</v>
      </c>
      <c r="X698" s="25">
        <f t="shared" si="184"/>
        <v>0.3378574547127583</v>
      </c>
      <c r="Y698" s="25">
        <f t="shared" si="185"/>
        <v>0.3378574547127583</v>
      </c>
      <c r="Z698" s="25">
        <f t="shared" si="186"/>
        <v>0.16214254528724167</v>
      </c>
      <c r="AA698" s="25">
        <f t="shared" si="187"/>
        <v>0.5</v>
      </c>
    </row>
    <row r="699" spans="1:27" ht="16" customHeight="1" outlineLevel="2" x14ac:dyDescent="0.35">
      <c r="A699" s="21" t="s">
        <v>374</v>
      </c>
      <c r="B699" s="21" t="s">
        <v>317</v>
      </c>
      <c r="C699" s="21">
        <v>6</v>
      </c>
      <c r="D699" s="21" t="s">
        <v>167</v>
      </c>
      <c r="E699" s="21" t="s">
        <v>420</v>
      </c>
      <c r="F699" s="22" t="s">
        <v>34</v>
      </c>
      <c r="G699" s="21">
        <v>1320</v>
      </c>
      <c r="H699" s="21">
        <v>709300000</v>
      </c>
      <c r="I699" s="21">
        <v>0</v>
      </c>
      <c r="J699" s="23" t="s">
        <v>431</v>
      </c>
      <c r="K699" s="24">
        <v>1874587</v>
      </c>
      <c r="L699" s="24">
        <v>1874587</v>
      </c>
      <c r="M699" s="24">
        <v>0</v>
      </c>
      <c r="N699" s="24">
        <f t="shared" si="199"/>
        <v>1874587</v>
      </c>
      <c r="O699" s="24">
        <v>0</v>
      </c>
      <c r="P699" s="24">
        <v>303952.81</v>
      </c>
      <c r="Q699" s="24">
        <v>0</v>
      </c>
      <c r="R699" s="24">
        <v>633343.18999999994</v>
      </c>
      <c r="S699" s="24">
        <v>633343.18999999994</v>
      </c>
      <c r="T699" s="24">
        <v>0</v>
      </c>
      <c r="U699" s="24">
        <v>937291</v>
      </c>
      <c r="V699" s="24">
        <v>0</v>
      </c>
      <c r="W699" s="24">
        <f t="shared" si="200"/>
        <v>937291</v>
      </c>
      <c r="X699" s="25">
        <f t="shared" si="184"/>
        <v>0.33785745340173595</v>
      </c>
      <c r="Y699" s="25">
        <f t="shared" si="185"/>
        <v>0.33785745340173595</v>
      </c>
      <c r="Z699" s="25">
        <f t="shared" si="186"/>
        <v>0.16214388022535098</v>
      </c>
      <c r="AA699" s="25">
        <f t="shared" si="187"/>
        <v>0.50000133362708699</v>
      </c>
    </row>
    <row r="700" spans="1:27" ht="16" customHeight="1" outlineLevel="2" x14ac:dyDescent="0.35">
      <c r="A700" s="21" t="s">
        <v>374</v>
      </c>
      <c r="B700" s="21" t="s">
        <v>441</v>
      </c>
      <c r="C700" s="21">
        <v>6</v>
      </c>
      <c r="D700" s="21" t="s">
        <v>167</v>
      </c>
      <c r="E700" s="21" t="s">
        <v>119</v>
      </c>
      <c r="F700" s="22" t="s">
        <v>34</v>
      </c>
      <c r="G700" s="21">
        <v>1320</v>
      </c>
      <c r="H700" s="21">
        <v>709500000</v>
      </c>
      <c r="I700" s="21">
        <v>0</v>
      </c>
      <c r="J700" s="23" t="s">
        <v>448</v>
      </c>
      <c r="K700" s="24">
        <v>74100000</v>
      </c>
      <c r="L700" s="24">
        <v>74100000</v>
      </c>
      <c r="M700" s="24">
        <v>0</v>
      </c>
      <c r="N700" s="24">
        <f t="shared" si="199"/>
        <v>74100000</v>
      </c>
      <c r="O700" s="24">
        <v>0</v>
      </c>
      <c r="P700" s="24">
        <v>8208910.5999999996</v>
      </c>
      <c r="Q700" s="24">
        <v>0</v>
      </c>
      <c r="R700" s="24">
        <v>28841089.399999999</v>
      </c>
      <c r="S700" s="24">
        <v>28841089.399999999</v>
      </c>
      <c r="T700" s="24">
        <v>0</v>
      </c>
      <c r="U700" s="24">
        <v>37050000</v>
      </c>
      <c r="V700" s="24">
        <v>0</v>
      </c>
      <c r="W700" s="24">
        <f t="shared" si="200"/>
        <v>37050000</v>
      </c>
      <c r="X700" s="25">
        <f t="shared" si="184"/>
        <v>0.38921848043184881</v>
      </c>
      <c r="Y700" s="25">
        <f t="shared" si="185"/>
        <v>0.38921848043184881</v>
      </c>
      <c r="Z700" s="25">
        <f t="shared" si="186"/>
        <v>0.11078151956815115</v>
      </c>
      <c r="AA700" s="25">
        <f t="shared" si="187"/>
        <v>0.49999999999999994</v>
      </c>
    </row>
    <row r="701" spans="1:27" ht="16" customHeight="1" outlineLevel="1" x14ac:dyDescent="0.35">
      <c r="A701" s="40"/>
      <c r="B701" s="40"/>
      <c r="C701" s="40"/>
      <c r="D701" s="40" t="s">
        <v>569</v>
      </c>
      <c r="E701" s="40"/>
      <c r="F701" s="41"/>
      <c r="G701" s="40"/>
      <c r="H701" s="40"/>
      <c r="I701" s="40"/>
      <c r="J701" s="42"/>
      <c r="K701" s="43">
        <f t="shared" ref="K701:W701" si="201">SUBTOTAL(9,K692:K700)</f>
        <v>3541106291</v>
      </c>
      <c r="L701" s="43">
        <f t="shared" si="201"/>
        <v>3541106291</v>
      </c>
      <c r="M701" s="43">
        <f t="shared" si="201"/>
        <v>0</v>
      </c>
      <c r="N701" s="43">
        <f t="shared" si="201"/>
        <v>3541106291</v>
      </c>
      <c r="O701" s="43">
        <f t="shared" si="201"/>
        <v>0</v>
      </c>
      <c r="P701" s="43">
        <f t="shared" si="201"/>
        <v>514676974.01999998</v>
      </c>
      <c r="Q701" s="43">
        <f t="shared" si="201"/>
        <v>0</v>
      </c>
      <c r="R701" s="43">
        <f t="shared" si="201"/>
        <v>1260540213.98</v>
      </c>
      <c r="S701" s="43">
        <f t="shared" si="201"/>
        <v>1260540213.98</v>
      </c>
      <c r="T701" s="43">
        <f t="shared" si="201"/>
        <v>0</v>
      </c>
      <c r="U701" s="43">
        <f t="shared" si="201"/>
        <v>1765889103</v>
      </c>
      <c r="V701" s="43">
        <f t="shared" si="201"/>
        <v>0</v>
      </c>
      <c r="W701" s="43">
        <f t="shared" si="201"/>
        <v>1765889103</v>
      </c>
      <c r="X701" s="44">
        <f t="shared" si="184"/>
        <v>0.35597356034857303</v>
      </c>
      <c r="Y701" s="44">
        <f t="shared" si="185"/>
        <v>0.35597356034857303</v>
      </c>
      <c r="Z701" s="44">
        <f t="shared" si="186"/>
        <v>0.1453435541678294</v>
      </c>
      <c r="AA701" s="44">
        <f t="shared" si="187"/>
        <v>0.50131711451640237</v>
      </c>
    </row>
    <row r="702" spans="1:27" ht="16" customHeight="1" outlineLevel="2" x14ac:dyDescent="0.35">
      <c r="A702" s="21" t="s">
        <v>189</v>
      </c>
      <c r="B702" s="21" t="s">
        <v>31</v>
      </c>
      <c r="C702" s="21">
        <v>6</v>
      </c>
      <c r="D702" s="21" t="s">
        <v>271</v>
      </c>
      <c r="E702" s="21" t="s">
        <v>33</v>
      </c>
      <c r="F702" s="22" t="s">
        <v>34</v>
      </c>
      <c r="G702" s="21">
        <v>1320</v>
      </c>
      <c r="H702" s="21">
        <v>709800000</v>
      </c>
      <c r="I702" s="21">
        <v>0</v>
      </c>
      <c r="J702" s="23" t="s">
        <v>272</v>
      </c>
      <c r="K702" s="24">
        <v>1088257512</v>
      </c>
      <c r="L702" s="24">
        <v>1088257512</v>
      </c>
      <c r="M702" s="24">
        <v>0</v>
      </c>
      <c r="N702" s="24">
        <f>$L702</f>
        <v>1088257512</v>
      </c>
      <c r="O702" s="24">
        <v>0</v>
      </c>
      <c r="P702" s="24">
        <v>272373946.23000002</v>
      </c>
      <c r="Q702" s="24">
        <v>0</v>
      </c>
      <c r="R702" s="24">
        <v>491208291.76999998</v>
      </c>
      <c r="S702" s="24">
        <v>490133275.99000001</v>
      </c>
      <c r="T702" s="24">
        <v>0</v>
      </c>
      <c r="U702" s="24">
        <v>324675274</v>
      </c>
      <c r="V702" s="24">
        <v>0</v>
      </c>
      <c r="W702" s="24">
        <f>$N702-($O702+$P702+$Q702+$R702+$V702)</f>
        <v>324675274</v>
      </c>
      <c r="X702" s="25">
        <f t="shared" si="184"/>
        <v>0.45137137704407593</v>
      </c>
      <c r="Y702" s="25">
        <f t="shared" si="185"/>
        <v>0.45137137704407593</v>
      </c>
      <c r="Z702" s="25">
        <f t="shared" si="186"/>
        <v>0.25028446229553802</v>
      </c>
      <c r="AA702" s="25">
        <f t="shared" si="187"/>
        <v>0.70165583933961395</v>
      </c>
    </row>
    <row r="703" spans="1:27" ht="16" customHeight="1" outlineLevel="2" x14ac:dyDescent="0.35">
      <c r="A703" s="21" t="s">
        <v>273</v>
      </c>
      <c r="B703" s="21" t="s">
        <v>317</v>
      </c>
      <c r="C703" s="21">
        <v>6</v>
      </c>
      <c r="D703" s="21" t="s">
        <v>271</v>
      </c>
      <c r="E703" s="21" t="s">
        <v>33</v>
      </c>
      <c r="F703" s="22" t="s">
        <v>34</v>
      </c>
      <c r="G703" s="21">
        <v>1320</v>
      </c>
      <c r="H703" s="21">
        <v>709800000</v>
      </c>
      <c r="I703" s="21">
        <v>0</v>
      </c>
      <c r="J703" s="23" t="s">
        <v>321</v>
      </c>
      <c r="K703" s="24">
        <v>1000000</v>
      </c>
      <c r="L703" s="24">
        <v>1000000</v>
      </c>
      <c r="M703" s="24">
        <v>0</v>
      </c>
      <c r="N703" s="24">
        <f>$L703</f>
        <v>1000000</v>
      </c>
      <c r="O703" s="24">
        <v>0</v>
      </c>
      <c r="P703" s="24">
        <v>0</v>
      </c>
      <c r="Q703" s="24">
        <v>0</v>
      </c>
      <c r="R703" s="24">
        <v>0</v>
      </c>
      <c r="S703" s="24">
        <v>0</v>
      </c>
      <c r="T703" s="24">
        <v>500000</v>
      </c>
      <c r="U703" s="24">
        <v>1000000</v>
      </c>
      <c r="V703" s="24">
        <v>0</v>
      </c>
      <c r="W703" s="24">
        <f>$N703-($O703+$P703+$Q703+$R703+$V703)</f>
        <v>1000000</v>
      </c>
      <c r="X703" s="25">
        <f t="shared" si="184"/>
        <v>0</v>
      </c>
      <c r="Y703" s="25">
        <f t="shared" si="185"/>
        <v>0</v>
      </c>
      <c r="Z703" s="25">
        <f t="shared" si="186"/>
        <v>0</v>
      </c>
      <c r="AA703" s="25">
        <f t="shared" si="187"/>
        <v>0</v>
      </c>
    </row>
    <row r="704" spans="1:27" ht="16" customHeight="1" outlineLevel="1" x14ac:dyDescent="0.35">
      <c r="A704" s="40"/>
      <c r="B704" s="40"/>
      <c r="C704" s="40"/>
      <c r="D704" s="40" t="s">
        <v>570</v>
      </c>
      <c r="E704" s="40"/>
      <c r="F704" s="41"/>
      <c r="G704" s="40"/>
      <c r="H704" s="40"/>
      <c r="I704" s="40"/>
      <c r="J704" s="42"/>
      <c r="K704" s="43">
        <f t="shared" ref="K704:W704" si="202">SUBTOTAL(9,K702:K703)</f>
        <v>1089257512</v>
      </c>
      <c r="L704" s="43">
        <f t="shared" si="202"/>
        <v>1089257512</v>
      </c>
      <c r="M704" s="43">
        <f t="shared" si="202"/>
        <v>0</v>
      </c>
      <c r="N704" s="43">
        <f t="shared" si="202"/>
        <v>1089257512</v>
      </c>
      <c r="O704" s="43">
        <f t="shared" si="202"/>
        <v>0</v>
      </c>
      <c r="P704" s="43">
        <f t="shared" si="202"/>
        <v>272373946.23000002</v>
      </c>
      <c r="Q704" s="43">
        <f t="shared" si="202"/>
        <v>0</v>
      </c>
      <c r="R704" s="43">
        <f t="shared" si="202"/>
        <v>491208291.76999998</v>
      </c>
      <c r="S704" s="43">
        <f t="shared" si="202"/>
        <v>490133275.99000001</v>
      </c>
      <c r="T704" s="43">
        <f t="shared" si="202"/>
        <v>500000</v>
      </c>
      <c r="U704" s="43">
        <f t="shared" si="202"/>
        <v>325675274</v>
      </c>
      <c r="V704" s="43">
        <f t="shared" si="202"/>
        <v>0</v>
      </c>
      <c r="W704" s="43">
        <f t="shared" si="202"/>
        <v>325675274</v>
      </c>
      <c r="X704" s="44">
        <f t="shared" si="184"/>
        <v>0.45095699259221633</v>
      </c>
      <c r="Y704" s="44">
        <f t="shared" si="185"/>
        <v>0.45095699259221633</v>
      </c>
      <c r="Z704" s="44">
        <f t="shared" si="186"/>
        <v>0.25005468700407735</v>
      </c>
      <c r="AA704" s="44">
        <f t="shared" si="187"/>
        <v>0.70101167959629374</v>
      </c>
    </row>
    <row r="705" spans="1:27" ht="16" customHeight="1" outlineLevel="2" x14ac:dyDescent="0.35">
      <c r="A705" s="21" t="s">
        <v>374</v>
      </c>
      <c r="B705" s="21" t="s">
        <v>274</v>
      </c>
      <c r="C705" s="21">
        <v>6</v>
      </c>
      <c r="D705" s="21" t="s">
        <v>384</v>
      </c>
      <c r="E705" s="21" t="s">
        <v>33</v>
      </c>
      <c r="F705" s="22" t="s">
        <v>34</v>
      </c>
      <c r="G705" s="21">
        <v>1320</v>
      </c>
      <c r="H705" s="21">
        <v>709120000</v>
      </c>
      <c r="I705" s="21">
        <v>0</v>
      </c>
      <c r="J705" s="23" t="s">
        <v>385</v>
      </c>
      <c r="K705" s="24">
        <v>5280000</v>
      </c>
      <c r="L705" s="24">
        <v>5280000</v>
      </c>
      <c r="M705" s="24">
        <v>0</v>
      </c>
      <c r="N705" s="24">
        <f>$L705</f>
        <v>5280000</v>
      </c>
      <c r="O705" s="24">
        <v>0</v>
      </c>
      <c r="P705" s="24">
        <v>2163367.23</v>
      </c>
      <c r="Q705" s="24">
        <v>0</v>
      </c>
      <c r="R705" s="24">
        <v>216632.77</v>
      </c>
      <c r="S705" s="24">
        <v>216632.77</v>
      </c>
      <c r="T705" s="24">
        <v>0</v>
      </c>
      <c r="U705" s="24">
        <v>2900000</v>
      </c>
      <c r="V705" s="24">
        <v>0</v>
      </c>
      <c r="W705" s="24">
        <f>$N705-($O705+$P705+$Q705+$R705+$V705)</f>
        <v>2900000</v>
      </c>
      <c r="X705" s="25">
        <f t="shared" si="184"/>
        <v>4.1028933712121213E-2</v>
      </c>
      <c r="Y705" s="25">
        <f t="shared" si="185"/>
        <v>4.1028933712121213E-2</v>
      </c>
      <c r="Z705" s="25">
        <f t="shared" si="186"/>
        <v>0.40972864204545456</v>
      </c>
      <c r="AA705" s="25">
        <f t="shared" si="187"/>
        <v>0.4507575757575758</v>
      </c>
    </row>
    <row r="706" spans="1:27" ht="16" customHeight="1" outlineLevel="2" x14ac:dyDescent="0.35">
      <c r="A706" s="21" t="s">
        <v>374</v>
      </c>
      <c r="B706" s="21" t="s">
        <v>279</v>
      </c>
      <c r="C706" s="21">
        <v>6</v>
      </c>
      <c r="D706" s="21" t="s">
        <v>384</v>
      </c>
      <c r="E706" s="21" t="s">
        <v>33</v>
      </c>
      <c r="F706" s="22" t="s">
        <v>34</v>
      </c>
      <c r="G706" s="21">
        <v>1320</v>
      </c>
      <c r="H706" s="21">
        <v>709210000</v>
      </c>
      <c r="I706" s="21">
        <v>0</v>
      </c>
      <c r="J706" s="23" t="s">
        <v>385</v>
      </c>
      <c r="K706" s="24">
        <v>880000</v>
      </c>
      <c r="L706" s="24">
        <v>880000</v>
      </c>
      <c r="M706" s="24">
        <v>0</v>
      </c>
      <c r="N706" s="24">
        <f>$L706</f>
        <v>880000</v>
      </c>
      <c r="O706" s="24">
        <v>0</v>
      </c>
      <c r="P706" s="24">
        <v>413307.91</v>
      </c>
      <c r="Q706" s="24">
        <v>0</v>
      </c>
      <c r="R706" s="24">
        <v>26692.09</v>
      </c>
      <c r="S706" s="24">
        <v>26692.09</v>
      </c>
      <c r="T706" s="24">
        <v>0</v>
      </c>
      <c r="U706" s="24">
        <v>440000</v>
      </c>
      <c r="V706" s="24">
        <v>0</v>
      </c>
      <c r="W706" s="24">
        <f>$N706-($O706+$P706+$Q706+$R706+$V706)</f>
        <v>440000</v>
      </c>
      <c r="X706" s="25">
        <f t="shared" si="184"/>
        <v>3.0331920454545455E-2</v>
      </c>
      <c r="Y706" s="25">
        <f t="shared" si="185"/>
        <v>3.0331920454545455E-2</v>
      </c>
      <c r="Z706" s="25">
        <f t="shared" si="186"/>
        <v>0.46966807954545453</v>
      </c>
      <c r="AA706" s="25">
        <f t="shared" si="187"/>
        <v>0.5</v>
      </c>
    </row>
    <row r="707" spans="1:27" ht="16" customHeight="1" outlineLevel="2" x14ac:dyDescent="0.35">
      <c r="A707" s="21" t="s">
        <v>374</v>
      </c>
      <c r="B707" s="21" t="s">
        <v>317</v>
      </c>
      <c r="C707" s="21">
        <v>6</v>
      </c>
      <c r="D707" s="21" t="s">
        <v>384</v>
      </c>
      <c r="E707" s="21" t="s">
        <v>33</v>
      </c>
      <c r="F707" s="22" t="s">
        <v>34</v>
      </c>
      <c r="G707" s="21">
        <v>1320</v>
      </c>
      <c r="H707" s="21">
        <v>709300000</v>
      </c>
      <c r="I707" s="21">
        <v>0</v>
      </c>
      <c r="J707" s="23" t="s">
        <v>385</v>
      </c>
      <c r="K707" s="24">
        <v>1232000</v>
      </c>
      <c r="L707" s="24">
        <v>1232000</v>
      </c>
      <c r="M707" s="24">
        <v>0</v>
      </c>
      <c r="N707" s="24">
        <f>$L707</f>
        <v>1232000</v>
      </c>
      <c r="O707" s="24">
        <v>0</v>
      </c>
      <c r="P707" s="24">
        <v>346918.86</v>
      </c>
      <c r="Q707" s="24">
        <v>0</v>
      </c>
      <c r="R707" s="24">
        <v>269081.14</v>
      </c>
      <c r="S707" s="24">
        <v>269081.14</v>
      </c>
      <c r="T707" s="24">
        <v>0</v>
      </c>
      <c r="U707" s="24">
        <v>616000</v>
      </c>
      <c r="V707" s="24">
        <v>0</v>
      </c>
      <c r="W707" s="24">
        <f>$N707-($O707+$P707+$Q707+$R707+$V707)</f>
        <v>616000</v>
      </c>
      <c r="X707" s="25">
        <f t="shared" si="184"/>
        <v>0.21841001623376624</v>
      </c>
      <c r="Y707" s="25">
        <f t="shared" si="185"/>
        <v>0.21841001623376624</v>
      </c>
      <c r="Z707" s="25">
        <f t="shared" si="186"/>
        <v>0.28158998376623373</v>
      </c>
      <c r="AA707" s="25">
        <f t="shared" si="187"/>
        <v>0.5</v>
      </c>
    </row>
    <row r="708" spans="1:27" ht="16" customHeight="1" outlineLevel="2" x14ac:dyDescent="0.35">
      <c r="A708" s="21" t="s">
        <v>374</v>
      </c>
      <c r="B708" s="21" t="s">
        <v>441</v>
      </c>
      <c r="C708" s="21">
        <v>6</v>
      </c>
      <c r="D708" s="21" t="s">
        <v>384</v>
      </c>
      <c r="E708" s="21" t="s">
        <v>33</v>
      </c>
      <c r="F708" s="22" t="s">
        <v>34</v>
      </c>
      <c r="G708" s="21">
        <v>1320</v>
      </c>
      <c r="H708" s="21">
        <v>709500000</v>
      </c>
      <c r="I708" s="21">
        <v>0</v>
      </c>
      <c r="J708" s="23" t="s">
        <v>385</v>
      </c>
      <c r="K708" s="24">
        <v>528000</v>
      </c>
      <c r="L708" s="24">
        <v>528000</v>
      </c>
      <c r="M708" s="24">
        <v>0</v>
      </c>
      <c r="N708" s="24">
        <f>$L708</f>
        <v>528000</v>
      </c>
      <c r="O708" s="24">
        <v>0</v>
      </c>
      <c r="P708" s="24">
        <v>264000</v>
      </c>
      <c r="Q708" s="24">
        <v>0</v>
      </c>
      <c r="R708" s="24">
        <v>0</v>
      </c>
      <c r="S708" s="24">
        <v>0</v>
      </c>
      <c r="T708" s="24">
        <v>0</v>
      </c>
      <c r="U708" s="24">
        <v>264000</v>
      </c>
      <c r="V708" s="24">
        <v>0</v>
      </c>
      <c r="W708" s="24">
        <f>$N708-($O708+$P708+$Q708+$R708+$V708)</f>
        <v>264000</v>
      </c>
      <c r="X708" s="25">
        <f t="shared" si="184"/>
        <v>0</v>
      </c>
      <c r="Y708" s="25">
        <f t="shared" si="185"/>
        <v>0</v>
      </c>
      <c r="Z708" s="25">
        <f t="shared" si="186"/>
        <v>0.5</v>
      </c>
      <c r="AA708" s="25">
        <f t="shared" si="187"/>
        <v>0.5</v>
      </c>
    </row>
    <row r="709" spans="1:27" ht="16" customHeight="1" outlineLevel="2" x14ac:dyDescent="0.35">
      <c r="A709" s="21" t="s">
        <v>374</v>
      </c>
      <c r="B709" s="21" t="s">
        <v>450</v>
      </c>
      <c r="C709" s="21">
        <v>6</v>
      </c>
      <c r="D709" s="21" t="s">
        <v>384</v>
      </c>
      <c r="E709" s="21" t="s">
        <v>33</v>
      </c>
      <c r="F709" s="22" t="s">
        <v>34</v>
      </c>
      <c r="G709" s="21">
        <v>1320</v>
      </c>
      <c r="H709" s="21">
        <v>709500000</v>
      </c>
      <c r="I709" s="21">
        <v>0</v>
      </c>
      <c r="J709" s="23" t="s">
        <v>385</v>
      </c>
      <c r="K709" s="24">
        <v>880000</v>
      </c>
      <c r="L709" s="24">
        <v>880000</v>
      </c>
      <c r="M709" s="24">
        <v>0</v>
      </c>
      <c r="N709" s="24">
        <f>$L709</f>
        <v>880000</v>
      </c>
      <c r="O709" s="24">
        <v>0</v>
      </c>
      <c r="P709" s="24">
        <v>440000</v>
      </c>
      <c r="Q709" s="24">
        <v>0</v>
      </c>
      <c r="R709" s="24">
        <v>0</v>
      </c>
      <c r="S709" s="24">
        <v>0</v>
      </c>
      <c r="T709" s="24">
        <v>0</v>
      </c>
      <c r="U709" s="24">
        <v>440000</v>
      </c>
      <c r="V709" s="24">
        <v>0</v>
      </c>
      <c r="W709" s="24">
        <f>$N709-($O709+$P709+$Q709+$R709+$V709)</f>
        <v>440000</v>
      </c>
      <c r="X709" s="25">
        <f t="shared" si="184"/>
        <v>0</v>
      </c>
      <c r="Y709" s="25">
        <f t="shared" si="185"/>
        <v>0</v>
      </c>
      <c r="Z709" s="25">
        <f t="shared" si="186"/>
        <v>0.5</v>
      </c>
      <c r="AA709" s="25">
        <f t="shared" si="187"/>
        <v>0.5</v>
      </c>
    </row>
    <row r="710" spans="1:27" ht="16" customHeight="1" outlineLevel="1" x14ac:dyDescent="0.35">
      <c r="A710" s="40"/>
      <c r="B710" s="40"/>
      <c r="C710" s="40"/>
      <c r="D710" s="40" t="s">
        <v>571</v>
      </c>
      <c r="E710" s="40"/>
      <c r="F710" s="41"/>
      <c r="G710" s="40"/>
      <c r="H710" s="40"/>
      <c r="I710" s="40"/>
      <c r="J710" s="42"/>
      <c r="K710" s="43">
        <f t="shared" ref="K710:W710" si="203">SUBTOTAL(9,K705:K709)</f>
        <v>8800000</v>
      </c>
      <c r="L710" s="43">
        <f t="shared" si="203"/>
        <v>8800000</v>
      </c>
      <c r="M710" s="43">
        <f t="shared" si="203"/>
        <v>0</v>
      </c>
      <c r="N710" s="43">
        <f t="shared" si="203"/>
        <v>8800000</v>
      </c>
      <c r="O710" s="43">
        <f t="shared" si="203"/>
        <v>0</v>
      </c>
      <c r="P710" s="43">
        <f t="shared" si="203"/>
        <v>3627594</v>
      </c>
      <c r="Q710" s="43">
        <f t="shared" si="203"/>
        <v>0</v>
      </c>
      <c r="R710" s="43">
        <f t="shared" si="203"/>
        <v>512406</v>
      </c>
      <c r="S710" s="43">
        <f t="shared" si="203"/>
        <v>512406</v>
      </c>
      <c r="T710" s="43">
        <f t="shared" si="203"/>
        <v>0</v>
      </c>
      <c r="U710" s="43">
        <f t="shared" si="203"/>
        <v>4660000</v>
      </c>
      <c r="V710" s="43">
        <f t="shared" si="203"/>
        <v>0</v>
      </c>
      <c r="W710" s="43">
        <f t="shared" si="203"/>
        <v>4660000</v>
      </c>
      <c r="X710" s="44">
        <f t="shared" si="184"/>
        <v>5.8227954545454548E-2</v>
      </c>
      <c r="Y710" s="44">
        <f t="shared" si="185"/>
        <v>5.8227954545454548E-2</v>
      </c>
      <c r="Z710" s="44">
        <f t="shared" si="186"/>
        <v>0.41222659090909092</v>
      </c>
      <c r="AA710" s="44">
        <f t="shared" si="187"/>
        <v>0.47045454545454546</v>
      </c>
    </row>
    <row r="711" spans="1:27" ht="16" customHeight="1" outlineLevel="2" x14ac:dyDescent="0.35">
      <c r="A711" s="21" t="s">
        <v>30</v>
      </c>
      <c r="B711" s="21" t="s">
        <v>31</v>
      </c>
      <c r="C711" s="21">
        <v>6</v>
      </c>
      <c r="D711" s="21" t="s">
        <v>170</v>
      </c>
      <c r="E711" s="21" t="s">
        <v>53</v>
      </c>
      <c r="F711" s="22" t="s">
        <v>34</v>
      </c>
      <c r="G711" s="21">
        <v>1330</v>
      </c>
      <c r="H711" s="21">
        <v>709800000</v>
      </c>
      <c r="I711" s="21">
        <v>0</v>
      </c>
      <c r="J711" s="23" t="s">
        <v>171</v>
      </c>
      <c r="K711" s="24">
        <v>0</v>
      </c>
      <c r="L711" s="24">
        <v>14661550</v>
      </c>
      <c r="M711" s="24">
        <v>0</v>
      </c>
      <c r="N711" s="24">
        <f t="shared" ref="N711:N720" si="204">$L711</f>
        <v>14661550</v>
      </c>
      <c r="O711" s="24">
        <v>0</v>
      </c>
      <c r="P711" s="24">
        <v>0</v>
      </c>
      <c r="Q711" s="24">
        <v>0</v>
      </c>
      <c r="R711" s="24">
        <v>0</v>
      </c>
      <c r="S711" s="24">
        <v>0</v>
      </c>
      <c r="T711" s="24">
        <v>6711550</v>
      </c>
      <c r="U711" s="24">
        <v>14661550</v>
      </c>
      <c r="V711" s="24">
        <v>0</v>
      </c>
      <c r="W711" s="24">
        <f t="shared" ref="W711:W720" si="205">$N711-($O711+$P711+$Q711+$R711+$V711)</f>
        <v>14661550</v>
      </c>
      <c r="X711" s="25">
        <f t="shared" si="184"/>
        <v>0</v>
      </c>
      <c r="Y711" s="25">
        <f t="shared" si="185"/>
        <v>0</v>
      </c>
      <c r="Z711" s="25">
        <f t="shared" si="186"/>
        <v>0</v>
      </c>
      <c r="AA711" s="25">
        <f t="shared" si="187"/>
        <v>0</v>
      </c>
    </row>
    <row r="712" spans="1:27" ht="16" customHeight="1" outlineLevel="2" x14ac:dyDescent="0.35">
      <c r="A712" s="21" t="s">
        <v>30</v>
      </c>
      <c r="B712" s="21" t="s">
        <v>31</v>
      </c>
      <c r="C712" s="21">
        <v>6</v>
      </c>
      <c r="D712" s="21" t="s">
        <v>170</v>
      </c>
      <c r="E712" s="21" t="s">
        <v>172</v>
      </c>
      <c r="F712" s="22" t="s">
        <v>34</v>
      </c>
      <c r="G712" s="21">
        <v>1330</v>
      </c>
      <c r="H712" s="21">
        <v>701130000</v>
      </c>
      <c r="I712" s="21">
        <v>0</v>
      </c>
      <c r="J712" s="23" t="s">
        <v>173</v>
      </c>
      <c r="K712" s="24">
        <v>15900000</v>
      </c>
      <c r="L712" s="24">
        <v>1238450</v>
      </c>
      <c r="M712" s="24">
        <v>0</v>
      </c>
      <c r="N712" s="24">
        <f t="shared" si="204"/>
        <v>1238450</v>
      </c>
      <c r="O712" s="24">
        <v>0</v>
      </c>
      <c r="P712" s="24">
        <v>0</v>
      </c>
      <c r="Q712" s="24">
        <v>0</v>
      </c>
      <c r="R712" s="24">
        <v>1238450</v>
      </c>
      <c r="S712" s="24">
        <v>1238450</v>
      </c>
      <c r="T712" s="24">
        <v>0</v>
      </c>
      <c r="U712" s="24">
        <v>0</v>
      </c>
      <c r="V712" s="24">
        <v>0</v>
      </c>
      <c r="W712" s="24">
        <f t="shared" si="205"/>
        <v>0</v>
      </c>
      <c r="X712" s="25">
        <f t="shared" si="184"/>
        <v>1</v>
      </c>
      <c r="Y712" s="25">
        <f t="shared" si="185"/>
        <v>1</v>
      </c>
      <c r="Z712" s="25">
        <f t="shared" si="186"/>
        <v>0</v>
      </c>
      <c r="AA712" s="25">
        <f t="shared" si="187"/>
        <v>1</v>
      </c>
    </row>
    <row r="713" spans="1:27" ht="16" customHeight="1" outlineLevel="2" x14ac:dyDescent="0.35">
      <c r="A713" s="21" t="s">
        <v>30</v>
      </c>
      <c r="B713" s="21" t="s">
        <v>31</v>
      </c>
      <c r="C713" s="21">
        <v>6</v>
      </c>
      <c r="D713" s="21" t="s">
        <v>170</v>
      </c>
      <c r="E713" s="21" t="s">
        <v>174</v>
      </c>
      <c r="F713" s="22" t="s">
        <v>34</v>
      </c>
      <c r="G713" s="21">
        <v>1330</v>
      </c>
      <c r="H713" s="21">
        <v>701130000</v>
      </c>
      <c r="I713" s="21">
        <v>0</v>
      </c>
      <c r="J713" s="23" t="s">
        <v>175</v>
      </c>
      <c r="K713" s="24">
        <v>117483849</v>
      </c>
      <c r="L713" s="24">
        <v>117483849</v>
      </c>
      <c r="M713" s="24">
        <v>0</v>
      </c>
      <c r="N713" s="24">
        <f t="shared" si="204"/>
        <v>117483849</v>
      </c>
      <c r="O713" s="24">
        <v>0</v>
      </c>
      <c r="P713" s="24">
        <v>0</v>
      </c>
      <c r="Q713" s="24">
        <v>0</v>
      </c>
      <c r="R713" s="24">
        <v>113447125.2</v>
      </c>
      <c r="S713" s="24">
        <v>113447125.2</v>
      </c>
      <c r="T713" s="24">
        <v>0</v>
      </c>
      <c r="U713" s="24">
        <v>4036723.8</v>
      </c>
      <c r="V713" s="24">
        <v>0</v>
      </c>
      <c r="W713" s="24">
        <f t="shared" si="205"/>
        <v>4036723.799999997</v>
      </c>
      <c r="X713" s="25">
        <f t="shared" si="184"/>
        <v>0.96564018088988557</v>
      </c>
      <c r="Y713" s="25">
        <f t="shared" si="185"/>
        <v>0.96564018088988557</v>
      </c>
      <c r="Z713" s="25">
        <f t="shared" si="186"/>
        <v>0</v>
      </c>
      <c r="AA713" s="25">
        <f t="shared" si="187"/>
        <v>0.96564018088988557</v>
      </c>
    </row>
    <row r="714" spans="1:27" ht="16" customHeight="1" outlineLevel="2" x14ac:dyDescent="0.35">
      <c r="A714" s="21" t="s">
        <v>30</v>
      </c>
      <c r="B714" s="21" t="s">
        <v>31</v>
      </c>
      <c r="C714" s="21">
        <v>6</v>
      </c>
      <c r="D714" s="21" t="s">
        <v>170</v>
      </c>
      <c r="E714" s="21" t="s">
        <v>176</v>
      </c>
      <c r="F714" s="22" t="s">
        <v>34</v>
      </c>
      <c r="G714" s="21">
        <v>1330</v>
      </c>
      <c r="H714" s="21">
        <v>701130000</v>
      </c>
      <c r="I714" s="21">
        <v>0</v>
      </c>
      <c r="J714" s="23" t="s">
        <v>177</v>
      </c>
      <c r="K714" s="24">
        <v>87450000</v>
      </c>
      <c r="L714" s="24">
        <v>87450000</v>
      </c>
      <c r="M714" s="24">
        <v>0</v>
      </c>
      <c r="N714" s="24">
        <f t="shared" si="204"/>
        <v>87450000</v>
      </c>
      <c r="O714" s="24">
        <v>0</v>
      </c>
      <c r="P714" s="24">
        <v>10775737.5</v>
      </c>
      <c r="Q714" s="24">
        <v>0</v>
      </c>
      <c r="R714" s="24">
        <v>32949262.5</v>
      </c>
      <c r="S714" s="24">
        <v>32949262.5</v>
      </c>
      <c r="T714" s="24">
        <v>0</v>
      </c>
      <c r="U714" s="24">
        <v>43725000</v>
      </c>
      <c r="V714" s="24">
        <v>0</v>
      </c>
      <c r="W714" s="24">
        <f t="shared" si="205"/>
        <v>43725000</v>
      </c>
      <c r="X714" s="25">
        <f t="shared" si="184"/>
        <v>0.37677830188679245</v>
      </c>
      <c r="Y714" s="25">
        <f t="shared" si="185"/>
        <v>0.37677830188679245</v>
      </c>
      <c r="Z714" s="25">
        <f t="shared" si="186"/>
        <v>0.12322169811320755</v>
      </c>
      <c r="AA714" s="25">
        <f t="shared" si="187"/>
        <v>0.5</v>
      </c>
    </row>
    <row r="715" spans="1:27" ht="16" customHeight="1" outlineLevel="2" x14ac:dyDescent="0.35">
      <c r="A715" s="26" t="s">
        <v>30</v>
      </c>
      <c r="B715" s="26" t="s">
        <v>31</v>
      </c>
      <c r="C715" s="26">
        <v>6</v>
      </c>
      <c r="D715" s="26" t="s">
        <v>170</v>
      </c>
      <c r="E715" s="26" t="s">
        <v>147</v>
      </c>
      <c r="F715" s="27" t="s">
        <v>34</v>
      </c>
      <c r="G715" s="26">
        <v>1330</v>
      </c>
      <c r="H715" s="26">
        <v>701130000</v>
      </c>
      <c r="I715" s="26">
        <v>0</v>
      </c>
      <c r="J715" s="23" t="s">
        <v>178</v>
      </c>
      <c r="K715" s="24">
        <v>20720350</v>
      </c>
      <c r="L715" s="24">
        <v>20720350</v>
      </c>
      <c r="M715" s="28">
        <v>29658037</v>
      </c>
      <c r="N715" s="24">
        <f t="shared" si="204"/>
        <v>20720350</v>
      </c>
      <c r="O715" s="24">
        <v>0</v>
      </c>
      <c r="P715" s="24">
        <v>2565830.4500000002</v>
      </c>
      <c r="Q715" s="24">
        <v>0</v>
      </c>
      <c r="R715" s="24">
        <v>7794345.5499999998</v>
      </c>
      <c r="S715" s="24">
        <v>7794345.5499999998</v>
      </c>
      <c r="T715" s="24">
        <v>0</v>
      </c>
      <c r="U715" s="24">
        <v>10360174</v>
      </c>
      <c r="V715" s="24">
        <v>0</v>
      </c>
      <c r="W715" s="24">
        <f t="shared" si="205"/>
        <v>10360174</v>
      </c>
      <c r="X715" s="25">
        <f t="shared" si="184"/>
        <v>0.37616862408212215</v>
      </c>
      <c r="Y715" s="25">
        <f t="shared" si="185"/>
        <v>0.37616862408212215</v>
      </c>
      <c r="Z715" s="25">
        <f t="shared" si="186"/>
        <v>0.12383142417961088</v>
      </c>
      <c r="AA715" s="25">
        <f t="shared" si="187"/>
        <v>0.50000004826173305</v>
      </c>
    </row>
    <row r="716" spans="1:27" ht="16" customHeight="1" outlineLevel="2" x14ac:dyDescent="0.35">
      <c r="A716" s="21" t="s">
        <v>30</v>
      </c>
      <c r="B716" s="21" t="s">
        <v>31</v>
      </c>
      <c r="C716" s="21">
        <v>6</v>
      </c>
      <c r="D716" s="21" t="s">
        <v>170</v>
      </c>
      <c r="E716" s="21" t="s">
        <v>179</v>
      </c>
      <c r="F716" s="22" t="s">
        <v>34</v>
      </c>
      <c r="G716" s="21">
        <v>1330</v>
      </c>
      <c r="H716" s="21">
        <v>701130000</v>
      </c>
      <c r="I716" s="21">
        <v>0</v>
      </c>
      <c r="J716" s="23" t="s">
        <v>180</v>
      </c>
      <c r="K716" s="24">
        <v>48085840</v>
      </c>
      <c r="L716" s="24">
        <v>48085840</v>
      </c>
      <c r="M716" s="24">
        <v>0</v>
      </c>
      <c r="N716" s="24">
        <f t="shared" si="204"/>
        <v>48085840</v>
      </c>
      <c r="O716" s="24">
        <v>0</v>
      </c>
      <c r="P716" s="24">
        <v>5919689.5800000001</v>
      </c>
      <c r="Q716" s="24">
        <v>0</v>
      </c>
      <c r="R716" s="24">
        <v>18123228.420000002</v>
      </c>
      <c r="S716" s="24">
        <v>18123228.420000002</v>
      </c>
      <c r="T716" s="24">
        <v>0</v>
      </c>
      <c r="U716" s="24">
        <v>24042922</v>
      </c>
      <c r="V716" s="24">
        <v>0</v>
      </c>
      <c r="W716" s="24">
        <f t="shared" si="205"/>
        <v>24042922</v>
      </c>
      <c r="X716" s="25">
        <f t="shared" si="184"/>
        <v>0.37689324799150853</v>
      </c>
      <c r="Y716" s="25">
        <f t="shared" si="185"/>
        <v>0.37689324799150853</v>
      </c>
      <c r="Z716" s="25">
        <f t="shared" si="186"/>
        <v>0.12310671041620569</v>
      </c>
      <c r="AA716" s="25">
        <f t="shared" si="187"/>
        <v>0.49999995840771422</v>
      </c>
    </row>
    <row r="717" spans="1:27" ht="16" customHeight="1" outlineLevel="2" x14ac:dyDescent="0.35">
      <c r="A717" s="21" t="s">
        <v>30</v>
      </c>
      <c r="B717" s="21" t="s">
        <v>31</v>
      </c>
      <c r="C717" s="21">
        <v>6</v>
      </c>
      <c r="D717" s="21" t="s">
        <v>170</v>
      </c>
      <c r="E717" s="21" t="s">
        <v>181</v>
      </c>
      <c r="F717" s="22" t="s">
        <v>34</v>
      </c>
      <c r="G717" s="21">
        <v>1330</v>
      </c>
      <c r="H717" s="21">
        <v>701130000</v>
      </c>
      <c r="I717" s="21">
        <v>0</v>
      </c>
      <c r="J717" s="23" t="s">
        <v>182</v>
      </c>
      <c r="K717" s="24">
        <v>45554051</v>
      </c>
      <c r="L717" s="24">
        <v>45554051</v>
      </c>
      <c r="M717" s="24">
        <v>0</v>
      </c>
      <c r="N717" s="24">
        <f t="shared" si="204"/>
        <v>45554051</v>
      </c>
      <c r="O717" s="24">
        <v>0</v>
      </c>
      <c r="P717" s="24">
        <v>0</v>
      </c>
      <c r="Q717" s="24">
        <v>0</v>
      </c>
      <c r="R717" s="24">
        <v>41740574.049999997</v>
      </c>
      <c r="S717" s="24">
        <v>41740574.049999997</v>
      </c>
      <c r="T717" s="24">
        <v>0</v>
      </c>
      <c r="U717" s="24">
        <v>3813476.95</v>
      </c>
      <c r="V717" s="24">
        <v>0</v>
      </c>
      <c r="W717" s="24">
        <f t="shared" si="205"/>
        <v>3813476.950000003</v>
      </c>
      <c r="X717" s="25">
        <f t="shared" si="184"/>
        <v>0.91628676558315303</v>
      </c>
      <c r="Y717" s="25">
        <f t="shared" si="185"/>
        <v>0.91628676558315303</v>
      </c>
      <c r="Z717" s="25">
        <f t="shared" si="186"/>
        <v>0</v>
      </c>
      <c r="AA717" s="25">
        <f t="shared" si="187"/>
        <v>0.91628676558315303</v>
      </c>
    </row>
    <row r="718" spans="1:27" ht="16" customHeight="1" outlineLevel="2" x14ac:dyDescent="0.35">
      <c r="A718" s="21" t="s">
        <v>30</v>
      </c>
      <c r="B718" s="21" t="s">
        <v>31</v>
      </c>
      <c r="C718" s="21">
        <v>6</v>
      </c>
      <c r="D718" s="21" t="s">
        <v>170</v>
      </c>
      <c r="E718" s="21" t="s">
        <v>183</v>
      </c>
      <c r="F718" s="22" t="s">
        <v>34</v>
      </c>
      <c r="G718" s="21">
        <v>1330</v>
      </c>
      <c r="H718" s="21">
        <v>701130000</v>
      </c>
      <c r="I718" s="21">
        <v>0</v>
      </c>
      <c r="J718" s="23" t="s">
        <v>184</v>
      </c>
      <c r="K718" s="24">
        <v>32330000</v>
      </c>
      <c r="L718" s="24">
        <v>32330000</v>
      </c>
      <c r="M718" s="24">
        <v>0</v>
      </c>
      <c r="N718" s="24">
        <f t="shared" si="204"/>
        <v>32330000</v>
      </c>
      <c r="O718" s="24">
        <v>0</v>
      </c>
      <c r="P718" s="24">
        <v>0</v>
      </c>
      <c r="Q718" s="24">
        <v>0</v>
      </c>
      <c r="R718" s="24">
        <v>28466870</v>
      </c>
      <c r="S718" s="24">
        <v>28466870</v>
      </c>
      <c r="T718" s="24">
        <v>0</v>
      </c>
      <c r="U718" s="24">
        <v>3863130</v>
      </c>
      <c r="V718" s="24">
        <v>0</v>
      </c>
      <c r="W718" s="24">
        <f t="shared" si="205"/>
        <v>3863130</v>
      </c>
      <c r="X718" s="25">
        <f t="shared" ref="X718:X740" si="206">IFERROR(($R718/$L718),0)</f>
        <v>0.88050943396226411</v>
      </c>
      <c r="Y718" s="25">
        <f t="shared" ref="Y718:Y740" si="207">IFERROR(($R718/$N718),0)</f>
        <v>0.88050943396226411</v>
      </c>
      <c r="Z718" s="25">
        <f t="shared" ref="Z718:Z740" si="208">IFERROR((($O718+$P718+$Q718)/$N718),0)</f>
        <v>0</v>
      </c>
      <c r="AA718" s="25">
        <f t="shared" ref="AA718:AA740" si="209">$Y718+$Z718</f>
        <v>0.88050943396226411</v>
      </c>
    </row>
    <row r="719" spans="1:27" ht="16" customHeight="1" outlineLevel="2" x14ac:dyDescent="0.35">
      <c r="A719" s="21" t="s">
        <v>30</v>
      </c>
      <c r="B719" s="21" t="s">
        <v>31</v>
      </c>
      <c r="C719" s="21">
        <v>6</v>
      </c>
      <c r="D719" s="21" t="s">
        <v>170</v>
      </c>
      <c r="E719" s="21" t="s">
        <v>185</v>
      </c>
      <c r="F719" s="22" t="s">
        <v>34</v>
      </c>
      <c r="G719" s="21">
        <v>1330</v>
      </c>
      <c r="H719" s="21">
        <v>701130000</v>
      </c>
      <c r="I719" s="21">
        <v>0</v>
      </c>
      <c r="J719" s="23" t="s">
        <v>186</v>
      </c>
      <c r="K719" s="24">
        <v>10600000</v>
      </c>
      <c r="L719" s="24">
        <v>10600000</v>
      </c>
      <c r="M719" s="24">
        <v>0</v>
      </c>
      <c r="N719" s="24">
        <f t="shared" si="204"/>
        <v>10600000</v>
      </c>
      <c r="O719" s="24">
        <v>0</v>
      </c>
      <c r="P719" s="24">
        <v>0</v>
      </c>
      <c r="Q719" s="24">
        <v>0</v>
      </c>
      <c r="R719" s="24">
        <v>9549600</v>
      </c>
      <c r="S719" s="24">
        <v>9549600</v>
      </c>
      <c r="T719" s="24">
        <v>0</v>
      </c>
      <c r="U719" s="24">
        <v>1050400</v>
      </c>
      <c r="V719" s="24">
        <v>0</v>
      </c>
      <c r="W719" s="24">
        <f t="shared" si="205"/>
        <v>1050400</v>
      </c>
      <c r="X719" s="25">
        <f t="shared" si="206"/>
        <v>0.90090566037735853</v>
      </c>
      <c r="Y719" s="25">
        <f t="shared" si="207"/>
        <v>0.90090566037735853</v>
      </c>
      <c r="Z719" s="25">
        <f t="shared" si="208"/>
        <v>0</v>
      </c>
      <c r="AA719" s="25">
        <f t="shared" si="209"/>
        <v>0.90090566037735853</v>
      </c>
    </row>
    <row r="720" spans="1:27" ht="16" customHeight="1" outlineLevel="2" x14ac:dyDescent="0.35">
      <c r="A720" s="21" t="s">
        <v>273</v>
      </c>
      <c r="B720" s="26" t="s">
        <v>317</v>
      </c>
      <c r="C720" s="26">
        <v>6</v>
      </c>
      <c r="D720" s="26" t="s">
        <v>170</v>
      </c>
      <c r="E720" s="26" t="s">
        <v>121</v>
      </c>
      <c r="F720" s="27" t="s">
        <v>34</v>
      </c>
      <c r="G720" s="26">
        <v>1330</v>
      </c>
      <c r="H720" s="26">
        <v>701130000</v>
      </c>
      <c r="I720" s="26">
        <v>0</v>
      </c>
      <c r="J720" s="23" t="s">
        <v>322</v>
      </c>
      <c r="K720" s="24">
        <v>17000000</v>
      </c>
      <c r="L720" s="24">
        <v>17000000</v>
      </c>
      <c r="M720" s="24">
        <v>0</v>
      </c>
      <c r="N720" s="24">
        <f t="shared" si="204"/>
        <v>17000000</v>
      </c>
      <c r="O720" s="24">
        <v>0</v>
      </c>
      <c r="P720" s="24">
        <v>0</v>
      </c>
      <c r="Q720" s="24">
        <v>0</v>
      </c>
      <c r="R720" s="24">
        <v>0</v>
      </c>
      <c r="S720" s="24">
        <v>0</v>
      </c>
      <c r="T720" s="24">
        <v>17000000</v>
      </c>
      <c r="U720" s="24">
        <v>17000000</v>
      </c>
      <c r="V720" s="24">
        <v>0</v>
      </c>
      <c r="W720" s="24">
        <f t="shared" si="205"/>
        <v>17000000</v>
      </c>
      <c r="X720" s="25">
        <f t="shared" si="206"/>
        <v>0</v>
      </c>
      <c r="Y720" s="25">
        <f t="shared" si="207"/>
        <v>0</v>
      </c>
      <c r="Z720" s="25">
        <f t="shared" si="208"/>
        <v>0</v>
      </c>
      <c r="AA720" s="25">
        <f t="shared" si="209"/>
        <v>0</v>
      </c>
    </row>
    <row r="721" spans="1:27" ht="16" customHeight="1" outlineLevel="1" x14ac:dyDescent="0.35">
      <c r="A721" s="40"/>
      <c r="B721" s="45"/>
      <c r="C721" s="45"/>
      <c r="D721" s="45" t="s">
        <v>572</v>
      </c>
      <c r="E721" s="45"/>
      <c r="F721" s="46"/>
      <c r="G721" s="45"/>
      <c r="H721" s="45"/>
      <c r="I721" s="45"/>
      <c r="J721" s="42"/>
      <c r="K721" s="43">
        <f t="shared" ref="K721:W721" si="210">SUBTOTAL(9,K711:K720)</f>
        <v>395124090</v>
      </c>
      <c r="L721" s="43">
        <f t="shared" si="210"/>
        <v>395124090</v>
      </c>
      <c r="M721" s="43">
        <f t="shared" si="210"/>
        <v>29658037</v>
      </c>
      <c r="N721" s="43">
        <f t="shared" si="210"/>
        <v>395124090</v>
      </c>
      <c r="O721" s="43">
        <f t="shared" si="210"/>
        <v>0</v>
      </c>
      <c r="P721" s="43">
        <f t="shared" si="210"/>
        <v>19261257.530000001</v>
      </c>
      <c r="Q721" s="43">
        <f t="shared" si="210"/>
        <v>0</v>
      </c>
      <c r="R721" s="43">
        <f t="shared" si="210"/>
        <v>253309455.72000003</v>
      </c>
      <c r="S721" s="43">
        <f t="shared" si="210"/>
        <v>253309455.72000003</v>
      </c>
      <c r="T721" s="43">
        <f t="shared" si="210"/>
        <v>23711550</v>
      </c>
      <c r="U721" s="43">
        <f t="shared" si="210"/>
        <v>122553376.75</v>
      </c>
      <c r="V721" s="43">
        <f t="shared" si="210"/>
        <v>0</v>
      </c>
      <c r="W721" s="43">
        <f t="shared" si="210"/>
        <v>122553376.75</v>
      </c>
      <c r="X721" s="44">
        <f t="shared" si="206"/>
        <v>0.64108836219021736</v>
      </c>
      <c r="Y721" s="44">
        <f t="shared" si="207"/>
        <v>0.64108836219021736</v>
      </c>
      <c r="Z721" s="44">
        <f t="shared" si="208"/>
        <v>4.8747363214427145E-2</v>
      </c>
      <c r="AA721" s="44">
        <f t="shared" si="209"/>
        <v>0.68983572540464455</v>
      </c>
    </row>
    <row r="722" spans="1:27" ht="16" customHeight="1" outlineLevel="2" x14ac:dyDescent="0.35">
      <c r="A722" s="21" t="s">
        <v>273</v>
      </c>
      <c r="B722" s="21" t="s">
        <v>279</v>
      </c>
      <c r="C722" s="21">
        <v>6</v>
      </c>
      <c r="D722" s="21" t="s">
        <v>315</v>
      </c>
      <c r="E722" s="21" t="s">
        <v>53</v>
      </c>
      <c r="F722" s="22" t="s">
        <v>34</v>
      </c>
      <c r="G722" s="21">
        <v>1330</v>
      </c>
      <c r="H722" s="21">
        <v>701130000</v>
      </c>
      <c r="I722" s="21">
        <v>0</v>
      </c>
      <c r="J722" s="23" t="s">
        <v>316</v>
      </c>
      <c r="K722" s="24">
        <v>373222430</v>
      </c>
      <c r="L722" s="24">
        <v>370201574</v>
      </c>
      <c r="M722" s="24">
        <v>0</v>
      </c>
      <c r="N722" s="24">
        <f>$L722</f>
        <v>370201574</v>
      </c>
      <c r="O722" s="24">
        <v>0</v>
      </c>
      <c r="P722" s="24">
        <v>23162050</v>
      </c>
      <c r="Q722" s="24">
        <v>0</v>
      </c>
      <c r="R722" s="24">
        <v>122451460</v>
      </c>
      <c r="S722" s="24">
        <v>122451460</v>
      </c>
      <c r="T722" s="24">
        <v>0</v>
      </c>
      <c r="U722" s="24">
        <v>224588064</v>
      </c>
      <c r="V722" s="24">
        <v>0</v>
      </c>
      <c r="W722" s="24">
        <f>$N722-($O722+$P722+$Q722+$R722+$V722)</f>
        <v>224588064</v>
      </c>
      <c r="X722" s="25">
        <f t="shared" si="206"/>
        <v>0.33076969035253212</v>
      </c>
      <c r="Y722" s="25">
        <f t="shared" si="207"/>
        <v>0.33076969035253212</v>
      </c>
      <c r="Z722" s="25">
        <f t="shared" si="208"/>
        <v>6.2566049489568079E-2</v>
      </c>
      <c r="AA722" s="25">
        <f t="shared" si="209"/>
        <v>0.39333573984210018</v>
      </c>
    </row>
    <row r="723" spans="1:27" ht="16" customHeight="1" outlineLevel="1" x14ac:dyDescent="0.35">
      <c r="A723" s="40"/>
      <c r="B723" s="40"/>
      <c r="C723" s="40"/>
      <c r="D723" s="40" t="s">
        <v>573</v>
      </c>
      <c r="E723" s="40"/>
      <c r="F723" s="41"/>
      <c r="G723" s="40"/>
      <c r="H723" s="40"/>
      <c r="I723" s="40"/>
      <c r="J723" s="42"/>
      <c r="K723" s="43">
        <f t="shared" ref="K723:W723" si="211">SUBTOTAL(9,K722:K722)</f>
        <v>373222430</v>
      </c>
      <c r="L723" s="43">
        <f t="shared" si="211"/>
        <v>370201574</v>
      </c>
      <c r="M723" s="43">
        <f t="shared" si="211"/>
        <v>0</v>
      </c>
      <c r="N723" s="43">
        <f t="shared" si="211"/>
        <v>370201574</v>
      </c>
      <c r="O723" s="43">
        <f t="shared" si="211"/>
        <v>0</v>
      </c>
      <c r="P723" s="43">
        <f t="shared" si="211"/>
        <v>23162050</v>
      </c>
      <c r="Q723" s="43">
        <f t="shared" si="211"/>
        <v>0</v>
      </c>
      <c r="R723" s="43">
        <f t="shared" si="211"/>
        <v>122451460</v>
      </c>
      <c r="S723" s="43">
        <f t="shared" si="211"/>
        <v>122451460</v>
      </c>
      <c r="T723" s="43">
        <f t="shared" si="211"/>
        <v>0</v>
      </c>
      <c r="U723" s="43">
        <f t="shared" si="211"/>
        <v>224588064</v>
      </c>
      <c r="V723" s="43">
        <f t="shared" si="211"/>
        <v>0</v>
      </c>
      <c r="W723" s="43">
        <f t="shared" si="211"/>
        <v>224588064</v>
      </c>
      <c r="X723" s="44">
        <f t="shared" si="206"/>
        <v>0.33076969035253212</v>
      </c>
      <c r="Y723" s="44">
        <f t="shared" si="207"/>
        <v>0.33076969035253212</v>
      </c>
      <c r="Z723" s="44">
        <f t="shared" si="208"/>
        <v>6.2566049489568079E-2</v>
      </c>
      <c r="AA723" s="44">
        <f t="shared" si="209"/>
        <v>0.39333573984210018</v>
      </c>
    </row>
    <row r="724" spans="1:27" ht="16" customHeight="1" outlineLevel="2" x14ac:dyDescent="0.35">
      <c r="A724" s="21" t="s">
        <v>30</v>
      </c>
      <c r="B724" s="21" t="s">
        <v>31</v>
      </c>
      <c r="C724" s="21">
        <v>7</v>
      </c>
      <c r="D724" s="21" t="s">
        <v>187</v>
      </c>
      <c r="E724" s="21" t="s">
        <v>127</v>
      </c>
      <c r="F724" s="22">
        <v>280</v>
      </c>
      <c r="G724" s="21">
        <v>2310</v>
      </c>
      <c r="H724" s="21">
        <v>709410000</v>
      </c>
      <c r="I724" s="21">
        <v>0</v>
      </c>
      <c r="J724" s="23" t="s">
        <v>188</v>
      </c>
      <c r="K724" s="24">
        <v>8000000000</v>
      </c>
      <c r="L724" s="24">
        <v>8000000000</v>
      </c>
      <c r="M724" s="24">
        <v>0</v>
      </c>
      <c r="N724" s="24">
        <f t="shared" ref="N724:N731" si="212">$L724</f>
        <v>8000000000</v>
      </c>
      <c r="O724" s="24">
        <v>0</v>
      </c>
      <c r="P724" s="24">
        <v>615384615.44000006</v>
      </c>
      <c r="Q724" s="24">
        <v>0</v>
      </c>
      <c r="R724" s="24">
        <v>3692307692.27</v>
      </c>
      <c r="S724" s="24">
        <v>3692307692.27</v>
      </c>
      <c r="T724" s="24">
        <v>0</v>
      </c>
      <c r="U724" s="24">
        <v>3692307692.29</v>
      </c>
      <c r="V724" s="24">
        <v>0</v>
      </c>
      <c r="W724" s="24">
        <f t="shared" ref="W724:W731" si="213">$N724-($O724+$P724+$Q724+$R724+$V724)</f>
        <v>3692307692.29</v>
      </c>
      <c r="X724" s="25">
        <f t="shared" si="206"/>
        <v>0.46153846153375</v>
      </c>
      <c r="Y724" s="25">
        <f t="shared" si="207"/>
        <v>0.46153846153375</v>
      </c>
      <c r="Z724" s="25">
        <f t="shared" si="208"/>
        <v>7.6923076930000001E-2</v>
      </c>
      <c r="AA724" s="25">
        <f t="shared" si="209"/>
        <v>0.53846153846375</v>
      </c>
    </row>
    <row r="725" spans="1:27" ht="16" customHeight="1" outlineLevel="2" x14ac:dyDescent="0.35">
      <c r="A725" s="21" t="s">
        <v>323</v>
      </c>
      <c r="B725" s="21" t="s">
        <v>31</v>
      </c>
      <c r="C725" s="21">
        <v>7</v>
      </c>
      <c r="D725" s="21" t="s">
        <v>187</v>
      </c>
      <c r="E725" s="21" t="s">
        <v>327</v>
      </c>
      <c r="F725" s="22">
        <v>280</v>
      </c>
      <c r="G725" s="21">
        <v>2310</v>
      </c>
      <c r="H725" s="21">
        <v>709800000</v>
      </c>
      <c r="I725" s="21">
        <v>0</v>
      </c>
      <c r="J725" s="23" t="s">
        <v>329</v>
      </c>
      <c r="K725" s="24">
        <v>29850000000</v>
      </c>
      <c r="L725" s="24">
        <v>30808632305</v>
      </c>
      <c r="M725" s="24">
        <v>490000000</v>
      </c>
      <c r="N725" s="24">
        <f t="shared" si="212"/>
        <v>30808632305</v>
      </c>
      <c r="O725" s="24">
        <v>0</v>
      </c>
      <c r="P725" s="24">
        <v>5944738511.8699999</v>
      </c>
      <c r="Q725" s="24">
        <v>0</v>
      </c>
      <c r="R725" s="24">
        <v>9578893794.8799992</v>
      </c>
      <c r="S725" s="24">
        <v>9578893794.8799992</v>
      </c>
      <c r="T725" s="24">
        <v>1000000000</v>
      </c>
      <c r="U725" s="24">
        <v>15284999998.25</v>
      </c>
      <c r="V725" s="24">
        <v>1000000000</v>
      </c>
      <c r="W725" s="24">
        <f t="shared" si="213"/>
        <v>14284999998.25</v>
      </c>
      <c r="X725" s="25">
        <f t="shared" si="206"/>
        <v>0.31091590499865907</v>
      </c>
      <c r="Y725" s="25">
        <f t="shared" si="207"/>
        <v>0.31091590499865907</v>
      </c>
      <c r="Z725" s="25">
        <f t="shared" si="208"/>
        <v>0.19295691068068657</v>
      </c>
      <c r="AA725" s="25">
        <f t="shared" si="209"/>
        <v>0.50387281567934561</v>
      </c>
    </row>
    <row r="726" spans="1:27" ht="16" customHeight="1" outlineLevel="2" x14ac:dyDescent="0.35">
      <c r="A726" s="21" t="s">
        <v>346</v>
      </c>
      <c r="B726" s="21" t="s">
        <v>31</v>
      </c>
      <c r="C726" s="21">
        <v>7</v>
      </c>
      <c r="D726" s="21" t="s">
        <v>187</v>
      </c>
      <c r="E726" s="21" t="s">
        <v>123</v>
      </c>
      <c r="F726" s="22">
        <v>280</v>
      </c>
      <c r="G726" s="21">
        <v>2310</v>
      </c>
      <c r="H726" s="21">
        <v>709600000</v>
      </c>
      <c r="I726" s="21">
        <v>0</v>
      </c>
      <c r="J726" s="23" t="s">
        <v>371</v>
      </c>
      <c r="K726" s="24">
        <v>900000000</v>
      </c>
      <c r="L726" s="24">
        <v>900000000</v>
      </c>
      <c r="M726" s="24">
        <v>0</v>
      </c>
      <c r="N726" s="24">
        <f t="shared" si="212"/>
        <v>900000000</v>
      </c>
      <c r="O726" s="24">
        <v>0</v>
      </c>
      <c r="P726" s="24">
        <v>406391726.08999997</v>
      </c>
      <c r="Q726" s="24">
        <v>0</v>
      </c>
      <c r="R726" s="24">
        <v>143608273.91</v>
      </c>
      <c r="S726" s="24">
        <v>143608273.91</v>
      </c>
      <c r="T726" s="24">
        <v>0</v>
      </c>
      <c r="U726" s="24">
        <v>350000000</v>
      </c>
      <c r="V726" s="24">
        <v>0</v>
      </c>
      <c r="W726" s="24">
        <f t="shared" si="213"/>
        <v>350000000</v>
      </c>
      <c r="X726" s="25">
        <f t="shared" si="206"/>
        <v>0.15956474878888888</v>
      </c>
      <c r="Y726" s="25">
        <f t="shared" si="207"/>
        <v>0.15956474878888888</v>
      </c>
      <c r="Z726" s="25">
        <f t="shared" si="208"/>
        <v>0.45154636232222217</v>
      </c>
      <c r="AA726" s="25">
        <f t="shared" si="209"/>
        <v>0.61111111111111105</v>
      </c>
    </row>
    <row r="727" spans="1:27" ht="16" customHeight="1" outlineLevel="2" x14ac:dyDescent="0.35">
      <c r="A727" s="21" t="s">
        <v>346</v>
      </c>
      <c r="B727" s="21" t="s">
        <v>31</v>
      </c>
      <c r="C727" s="21">
        <v>7</v>
      </c>
      <c r="D727" s="21" t="s">
        <v>187</v>
      </c>
      <c r="E727" s="21" t="s">
        <v>372</v>
      </c>
      <c r="F727" s="22">
        <v>280</v>
      </c>
      <c r="G727" s="21">
        <v>2310</v>
      </c>
      <c r="H727" s="21">
        <v>709600000</v>
      </c>
      <c r="I727" s="21">
        <v>0</v>
      </c>
      <c r="J727" s="23" t="s">
        <v>373</v>
      </c>
      <c r="K727" s="24">
        <v>30000000</v>
      </c>
      <c r="L727" s="24">
        <v>30000000</v>
      </c>
      <c r="M727" s="24">
        <v>0</v>
      </c>
      <c r="N727" s="24">
        <f t="shared" si="212"/>
        <v>30000000</v>
      </c>
      <c r="O727" s="24">
        <v>0</v>
      </c>
      <c r="P727" s="24">
        <v>19015000</v>
      </c>
      <c r="Q727" s="24">
        <v>0</v>
      </c>
      <c r="R727" s="24">
        <v>5985000</v>
      </c>
      <c r="S727" s="24">
        <v>5985000</v>
      </c>
      <c r="T727" s="24">
        <v>0</v>
      </c>
      <c r="U727" s="24">
        <v>5000000</v>
      </c>
      <c r="V727" s="24">
        <v>0</v>
      </c>
      <c r="W727" s="24">
        <f t="shared" si="213"/>
        <v>5000000</v>
      </c>
      <c r="X727" s="25">
        <f t="shared" si="206"/>
        <v>0.19950000000000001</v>
      </c>
      <c r="Y727" s="25">
        <f t="shared" si="207"/>
        <v>0.19950000000000001</v>
      </c>
      <c r="Z727" s="25">
        <f t="shared" si="208"/>
        <v>0.63383333333333336</v>
      </c>
      <c r="AA727" s="25">
        <f t="shared" si="209"/>
        <v>0.83333333333333337</v>
      </c>
    </row>
    <row r="728" spans="1:27" ht="16" customHeight="1" outlineLevel="2" x14ac:dyDescent="0.35">
      <c r="A728" s="21" t="s">
        <v>374</v>
      </c>
      <c r="B728" s="21" t="s">
        <v>274</v>
      </c>
      <c r="C728" s="21">
        <v>7</v>
      </c>
      <c r="D728" s="21" t="s">
        <v>187</v>
      </c>
      <c r="E728" s="21" t="s">
        <v>53</v>
      </c>
      <c r="F728" s="22">
        <v>280</v>
      </c>
      <c r="G728" s="21">
        <v>2310</v>
      </c>
      <c r="H728" s="21">
        <v>709120000</v>
      </c>
      <c r="I728" s="21">
        <v>0</v>
      </c>
      <c r="J728" s="23" t="s">
        <v>386</v>
      </c>
      <c r="K728" s="24">
        <v>47295566</v>
      </c>
      <c r="L728" s="24">
        <v>47295566</v>
      </c>
      <c r="M728" s="24">
        <v>0</v>
      </c>
      <c r="N728" s="24">
        <f t="shared" si="212"/>
        <v>47295566</v>
      </c>
      <c r="O728" s="24">
        <v>0</v>
      </c>
      <c r="P728" s="24">
        <v>7668622.4500000002</v>
      </c>
      <c r="Q728" s="24">
        <v>0</v>
      </c>
      <c r="R728" s="24">
        <v>15979159.550000001</v>
      </c>
      <c r="S728" s="24">
        <v>15979159.550000001</v>
      </c>
      <c r="T728" s="24">
        <v>0</v>
      </c>
      <c r="U728" s="24">
        <v>23647784</v>
      </c>
      <c r="V728" s="24">
        <v>0</v>
      </c>
      <c r="W728" s="24">
        <f t="shared" si="213"/>
        <v>23647784</v>
      </c>
      <c r="X728" s="25">
        <f t="shared" si="206"/>
        <v>0.33785745475590673</v>
      </c>
      <c r="Y728" s="25">
        <f t="shared" si="207"/>
        <v>0.33785745475590673</v>
      </c>
      <c r="Z728" s="25">
        <f t="shared" si="208"/>
        <v>0.1621425241004622</v>
      </c>
      <c r="AA728" s="25">
        <f t="shared" si="209"/>
        <v>0.49999997885636893</v>
      </c>
    </row>
    <row r="729" spans="1:27" ht="16" customHeight="1" outlineLevel="2" x14ac:dyDescent="0.35">
      <c r="A729" s="21" t="s">
        <v>374</v>
      </c>
      <c r="B729" s="21" t="s">
        <v>274</v>
      </c>
      <c r="C729" s="21">
        <v>7</v>
      </c>
      <c r="D729" s="21" t="s">
        <v>187</v>
      </c>
      <c r="E729" s="21" t="s">
        <v>119</v>
      </c>
      <c r="F729" s="22">
        <v>280</v>
      </c>
      <c r="G729" s="21">
        <v>2310</v>
      </c>
      <c r="H729" s="21">
        <v>709120000</v>
      </c>
      <c r="I729" s="21">
        <v>0</v>
      </c>
      <c r="J729" s="23" t="s">
        <v>387</v>
      </c>
      <c r="K729" s="24">
        <v>1071193</v>
      </c>
      <c r="L729" s="24">
        <v>1071193</v>
      </c>
      <c r="M729" s="24">
        <v>0</v>
      </c>
      <c r="N729" s="24">
        <f t="shared" si="212"/>
        <v>1071193</v>
      </c>
      <c r="O729" s="24">
        <v>0</v>
      </c>
      <c r="P729" s="24">
        <v>173685.46</v>
      </c>
      <c r="Q729" s="24">
        <v>0</v>
      </c>
      <c r="R729" s="24">
        <v>361910.54</v>
      </c>
      <c r="S729" s="24">
        <v>361910.54</v>
      </c>
      <c r="T729" s="24">
        <v>0</v>
      </c>
      <c r="U729" s="24">
        <v>535597</v>
      </c>
      <c r="V729" s="24">
        <v>0</v>
      </c>
      <c r="W729" s="24">
        <f t="shared" si="213"/>
        <v>535597</v>
      </c>
      <c r="X729" s="25">
        <f t="shared" si="206"/>
        <v>0.33785745425894304</v>
      </c>
      <c r="Y729" s="25">
        <f t="shared" si="207"/>
        <v>0.33785745425894304</v>
      </c>
      <c r="Z729" s="25">
        <f t="shared" si="208"/>
        <v>0.16214207897176325</v>
      </c>
      <c r="AA729" s="25">
        <f t="shared" si="209"/>
        <v>0.49999953323070628</v>
      </c>
    </row>
    <row r="730" spans="1:27" ht="16" customHeight="1" outlineLevel="2" x14ac:dyDescent="0.35">
      <c r="A730" s="21" t="s">
        <v>374</v>
      </c>
      <c r="B730" s="21" t="s">
        <v>317</v>
      </c>
      <c r="C730" s="21">
        <v>7</v>
      </c>
      <c r="D730" s="21" t="s">
        <v>187</v>
      </c>
      <c r="E730" s="21" t="s">
        <v>123</v>
      </c>
      <c r="F730" s="22" t="s">
        <v>432</v>
      </c>
      <c r="G730" s="21">
        <v>2310</v>
      </c>
      <c r="H730" s="21">
        <v>709300000</v>
      </c>
      <c r="I730" s="21">
        <v>0</v>
      </c>
      <c r="J730" s="23" t="s">
        <v>433</v>
      </c>
      <c r="K730" s="24">
        <v>6875446434</v>
      </c>
      <c r="L730" s="24">
        <v>6875446434</v>
      </c>
      <c r="M730" s="24">
        <v>0</v>
      </c>
      <c r="N730" s="24">
        <f t="shared" si="212"/>
        <v>6875446434</v>
      </c>
      <c r="O730" s="24">
        <v>0</v>
      </c>
      <c r="P730" s="24">
        <v>420290824.70999998</v>
      </c>
      <c r="Q730" s="24">
        <v>0</v>
      </c>
      <c r="R730" s="24">
        <v>3017432392.29</v>
      </c>
      <c r="S730" s="24">
        <v>3017432392.29</v>
      </c>
      <c r="T730" s="24">
        <v>0</v>
      </c>
      <c r="U730" s="24">
        <v>3437723217</v>
      </c>
      <c r="V730" s="24">
        <v>0</v>
      </c>
      <c r="W730" s="24">
        <f t="shared" si="213"/>
        <v>3437723217</v>
      </c>
      <c r="X730" s="25">
        <f t="shared" si="206"/>
        <v>0.43887075861261809</v>
      </c>
      <c r="Y730" s="25">
        <f t="shared" si="207"/>
        <v>0.43887075861261809</v>
      </c>
      <c r="Z730" s="25">
        <f t="shared" si="208"/>
        <v>6.1129241387381884E-2</v>
      </c>
      <c r="AA730" s="25">
        <f t="shared" si="209"/>
        <v>0.5</v>
      </c>
    </row>
    <row r="731" spans="1:27" ht="16" customHeight="1" outlineLevel="2" x14ac:dyDescent="0.35">
      <c r="A731" s="21" t="s">
        <v>374</v>
      </c>
      <c r="B731" s="21" t="s">
        <v>441</v>
      </c>
      <c r="C731" s="21">
        <v>7</v>
      </c>
      <c r="D731" s="21" t="s">
        <v>187</v>
      </c>
      <c r="E731" s="21" t="s">
        <v>123</v>
      </c>
      <c r="F731" s="22" t="s">
        <v>432</v>
      </c>
      <c r="G731" s="21">
        <v>2310</v>
      </c>
      <c r="H731" s="21">
        <v>709500000</v>
      </c>
      <c r="I731" s="21">
        <v>0</v>
      </c>
      <c r="J731" s="23" t="s">
        <v>449</v>
      </c>
      <c r="K731" s="24">
        <v>980865791</v>
      </c>
      <c r="L731" s="24">
        <v>980865791</v>
      </c>
      <c r="M731" s="24">
        <v>0</v>
      </c>
      <c r="N731" s="24">
        <f t="shared" si="212"/>
        <v>980865791</v>
      </c>
      <c r="O731" s="24">
        <v>0</v>
      </c>
      <c r="P731" s="24">
        <v>251643374</v>
      </c>
      <c r="Q731" s="24">
        <v>0</v>
      </c>
      <c r="R731" s="24">
        <v>238789522</v>
      </c>
      <c r="S731" s="24">
        <v>238789522</v>
      </c>
      <c r="T731" s="24">
        <v>0</v>
      </c>
      <c r="U731" s="24">
        <v>490432895</v>
      </c>
      <c r="V731" s="24">
        <v>0</v>
      </c>
      <c r="W731" s="24">
        <f t="shared" si="213"/>
        <v>490432895</v>
      </c>
      <c r="X731" s="25">
        <f t="shared" si="206"/>
        <v>0.24344770119523926</v>
      </c>
      <c r="Y731" s="25">
        <f t="shared" si="207"/>
        <v>0.24344770119523926</v>
      </c>
      <c r="Z731" s="25">
        <f t="shared" si="208"/>
        <v>0.25655229931451445</v>
      </c>
      <c r="AA731" s="25">
        <f t="shared" si="209"/>
        <v>0.50000000050975368</v>
      </c>
    </row>
    <row r="732" spans="1:27" ht="16" customHeight="1" outlineLevel="1" x14ac:dyDescent="0.35">
      <c r="A732" s="40"/>
      <c r="B732" s="40"/>
      <c r="C732" s="40"/>
      <c r="D732" s="40" t="s">
        <v>574</v>
      </c>
      <c r="E732" s="40"/>
      <c r="F732" s="41"/>
      <c r="G732" s="40"/>
      <c r="H732" s="40"/>
      <c r="I732" s="40"/>
      <c r="J732" s="42"/>
      <c r="K732" s="43">
        <f t="shared" ref="K732:W732" si="214">SUBTOTAL(9,K724:K731)</f>
        <v>46684678984</v>
      </c>
      <c r="L732" s="43">
        <f t="shared" si="214"/>
        <v>47643311289</v>
      </c>
      <c r="M732" s="43">
        <f t="shared" si="214"/>
        <v>490000000</v>
      </c>
      <c r="N732" s="43">
        <f t="shared" si="214"/>
        <v>47643311289</v>
      </c>
      <c r="O732" s="43">
        <f t="shared" si="214"/>
        <v>0</v>
      </c>
      <c r="P732" s="43">
        <f t="shared" si="214"/>
        <v>7665306360.0199995</v>
      </c>
      <c r="Q732" s="43">
        <f t="shared" si="214"/>
        <v>0</v>
      </c>
      <c r="R732" s="43">
        <f t="shared" si="214"/>
        <v>16693357745.439999</v>
      </c>
      <c r="S732" s="43">
        <f t="shared" si="214"/>
        <v>16693357745.439999</v>
      </c>
      <c r="T732" s="43">
        <f t="shared" si="214"/>
        <v>1000000000</v>
      </c>
      <c r="U732" s="43">
        <f t="shared" si="214"/>
        <v>23284647183.540001</v>
      </c>
      <c r="V732" s="43">
        <f t="shared" si="214"/>
        <v>1000000000</v>
      </c>
      <c r="W732" s="43">
        <f t="shared" si="214"/>
        <v>22284647183.540001</v>
      </c>
      <c r="X732" s="44">
        <f t="shared" si="206"/>
        <v>0.35038198004709636</v>
      </c>
      <c r="Y732" s="44">
        <f t="shared" si="207"/>
        <v>0.35038198004709636</v>
      </c>
      <c r="Z732" s="44">
        <f t="shared" si="208"/>
        <v>0.16088945441938213</v>
      </c>
      <c r="AA732" s="44">
        <f t="shared" si="209"/>
        <v>0.51127143446647849</v>
      </c>
    </row>
    <row r="733" spans="1:27" ht="16" customHeight="1" outlineLevel="2" x14ac:dyDescent="0.35">
      <c r="A733" s="21" t="s">
        <v>374</v>
      </c>
      <c r="B733" s="21" t="s">
        <v>317</v>
      </c>
      <c r="C733" s="21">
        <v>7</v>
      </c>
      <c r="D733" s="21" t="s">
        <v>434</v>
      </c>
      <c r="E733" s="21" t="s">
        <v>435</v>
      </c>
      <c r="F733" s="22" t="s">
        <v>432</v>
      </c>
      <c r="G733" s="21">
        <v>2320</v>
      </c>
      <c r="H733" s="21">
        <v>709300000</v>
      </c>
      <c r="I733" s="21">
        <v>0</v>
      </c>
      <c r="J733" s="23" t="s">
        <v>436</v>
      </c>
      <c r="K733" s="24">
        <v>57120078</v>
      </c>
      <c r="L733" s="24">
        <v>57120078</v>
      </c>
      <c r="M733" s="24">
        <v>0</v>
      </c>
      <c r="N733" s="24">
        <f>$L733</f>
        <v>57120078</v>
      </c>
      <c r="O733" s="24">
        <v>0</v>
      </c>
      <c r="P733" s="24">
        <v>28560039</v>
      </c>
      <c r="Q733" s="24">
        <v>0</v>
      </c>
      <c r="R733" s="24">
        <v>0</v>
      </c>
      <c r="S733" s="24">
        <v>0</v>
      </c>
      <c r="T733" s="24">
        <v>0</v>
      </c>
      <c r="U733" s="24">
        <v>28560039</v>
      </c>
      <c r="V733" s="24">
        <v>0</v>
      </c>
      <c r="W733" s="24">
        <f>$N733-($O733+$P733+$Q733+$R733+$V733)</f>
        <v>28560039</v>
      </c>
      <c r="X733" s="25">
        <f t="shared" si="206"/>
        <v>0</v>
      </c>
      <c r="Y733" s="25">
        <f t="shared" si="207"/>
        <v>0</v>
      </c>
      <c r="Z733" s="25">
        <f t="shared" si="208"/>
        <v>0.5</v>
      </c>
      <c r="AA733" s="25">
        <f t="shared" si="209"/>
        <v>0.5</v>
      </c>
    </row>
    <row r="734" spans="1:27" ht="16" customHeight="1" outlineLevel="1" x14ac:dyDescent="0.35">
      <c r="A734" s="40"/>
      <c r="B734" s="40"/>
      <c r="C734" s="40"/>
      <c r="D734" s="40" t="s">
        <v>575</v>
      </c>
      <c r="E734" s="40"/>
      <c r="F734" s="41"/>
      <c r="G734" s="40"/>
      <c r="H734" s="40"/>
      <c r="I734" s="40"/>
      <c r="J734" s="42"/>
      <c r="K734" s="43">
        <f t="shared" ref="K734:W734" si="215">SUBTOTAL(9,K733:K733)</f>
        <v>57120078</v>
      </c>
      <c r="L734" s="43">
        <f t="shared" si="215"/>
        <v>57120078</v>
      </c>
      <c r="M734" s="43">
        <f t="shared" si="215"/>
        <v>0</v>
      </c>
      <c r="N734" s="43">
        <f t="shared" si="215"/>
        <v>57120078</v>
      </c>
      <c r="O734" s="43">
        <f t="shared" si="215"/>
        <v>0</v>
      </c>
      <c r="P734" s="43">
        <f t="shared" si="215"/>
        <v>28560039</v>
      </c>
      <c r="Q734" s="43">
        <f t="shared" si="215"/>
        <v>0</v>
      </c>
      <c r="R734" s="43">
        <f t="shared" si="215"/>
        <v>0</v>
      </c>
      <c r="S734" s="43">
        <f t="shared" si="215"/>
        <v>0</v>
      </c>
      <c r="T734" s="43">
        <f t="shared" si="215"/>
        <v>0</v>
      </c>
      <c r="U734" s="43">
        <f t="shared" si="215"/>
        <v>28560039</v>
      </c>
      <c r="V734" s="43">
        <f t="shared" si="215"/>
        <v>0</v>
      </c>
      <c r="W734" s="43">
        <f t="shared" si="215"/>
        <v>28560039</v>
      </c>
      <c r="X734" s="44">
        <f t="shared" si="206"/>
        <v>0</v>
      </c>
      <c r="Y734" s="44">
        <f t="shared" si="207"/>
        <v>0</v>
      </c>
      <c r="Z734" s="44">
        <f t="shared" si="208"/>
        <v>0.5</v>
      </c>
      <c r="AA734" s="44">
        <f t="shared" si="209"/>
        <v>0.5</v>
      </c>
    </row>
    <row r="735" spans="1:27" ht="16" customHeight="1" outlineLevel="2" x14ac:dyDescent="0.35">
      <c r="A735" s="21" t="s">
        <v>374</v>
      </c>
      <c r="B735" s="21" t="s">
        <v>317</v>
      </c>
      <c r="C735" s="21">
        <v>7</v>
      </c>
      <c r="D735" s="21" t="s">
        <v>437</v>
      </c>
      <c r="E735" s="21" t="s">
        <v>435</v>
      </c>
      <c r="F735" s="22" t="s">
        <v>432</v>
      </c>
      <c r="G735" s="21">
        <v>2320</v>
      </c>
      <c r="H735" s="21">
        <v>709300000</v>
      </c>
      <c r="I735" s="21">
        <v>0</v>
      </c>
      <c r="J735" s="23" t="s">
        <v>438</v>
      </c>
      <c r="K735" s="24">
        <v>49206799</v>
      </c>
      <c r="L735" s="24">
        <v>49206799</v>
      </c>
      <c r="M735" s="24">
        <v>0</v>
      </c>
      <c r="N735" s="24">
        <f>$L735</f>
        <v>49206799</v>
      </c>
      <c r="O735" s="24">
        <v>0</v>
      </c>
      <c r="P735" s="24">
        <v>24603400</v>
      </c>
      <c r="Q735" s="24">
        <v>0</v>
      </c>
      <c r="R735" s="24">
        <v>0</v>
      </c>
      <c r="S735" s="24">
        <v>0</v>
      </c>
      <c r="T735" s="24">
        <v>0</v>
      </c>
      <c r="U735" s="24">
        <v>24603399</v>
      </c>
      <c r="V735" s="24">
        <v>0</v>
      </c>
      <c r="W735" s="24">
        <f>$N735-($O735+$P735+$Q735+$R735+$V735)</f>
        <v>24603399</v>
      </c>
      <c r="X735" s="25">
        <f t="shared" si="206"/>
        <v>0</v>
      </c>
      <c r="Y735" s="25">
        <f t="shared" si="207"/>
        <v>0</v>
      </c>
      <c r="Z735" s="25">
        <f t="shared" si="208"/>
        <v>0.50000001016119744</v>
      </c>
      <c r="AA735" s="25">
        <f t="shared" si="209"/>
        <v>0.50000001016119744</v>
      </c>
    </row>
    <row r="736" spans="1:27" ht="16" customHeight="1" outlineLevel="2" x14ac:dyDescent="0.35">
      <c r="A736" s="21" t="s">
        <v>374</v>
      </c>
      <c r="B736" s="21" t="s">
        <v>450</v>
      </c>
      <c r="C736" s="21">
        <v>7</v>
      </c>
      <c r="D736" s="21" t="s">
        <v>437</v>
      </c>
      <c r="E736" s="21" t="s">
        <v>435</v>
      </c>
      <c r="F736" s="22" t="s">
        <v>432</v>
      </c>
      <c r="G736" s="21">
        <v>2320</v>
      </c>
      <c r="H736" s="21">
        <v>709500000</v>
      </c>
      <c r="I736" s="21">
        <v>0</v>
      </c>
      <c r="J736" s="23" t="s">
        <v>438</v>
      </c>
      <c r="K736" s="24">
        <v>50354913</v>
      </c>
      <c r="L736" s="24">
        <v>50354913</v>
      </c>
      <c r="M736" s="24">
        <v>0</v>
      </c>
      <c r="N736" s="24">
        <f>$L736</f>
        <v>50354913</v>
      </c>
      <c r="O736" s="24">
        <v>0</v>
      </c>
      <c r="P736" s="24">
        <v>25177455</v>
      </c>
      <c r="Q736" s="24">
        <v>0</v>
      </c>
      <c r="R736" s="24">
        <v>0</v>
      </c>
      <c r="S736" s="24">
        <v>0</v>
      </c>
      <c r="T736" s="24">
        <v>0</v>
      </c>
      <c r="U736" s="24">
        <v>25177458</v>
      </c>
      <c r="V736" s="24">
        <v>0</v>
      </c>
      <c r="W736" s="24">
        <f>$N736-($O736+$P736+$Q736+$R736+$V736)</f>
        <v>25177458</v>
      </c>
      <c r="X736" s="25">
        <f t="shared" si="206"/>
        <v>0</v>
      </c>
      <c r="Y736" s="25">
        <f t="shared" si="207"/>
        <v>0</v>
      </c>
      <c r="Z736" s="25">
        <f t="shared" si="208"/>
        <v>0.49999997021144688</v>
      </c>
      <c r="AA736" s="25">
        <f t="shared" si="209"/>
        <v>0.49999997021144688</v>
      </c>
    </row>
    <row r="737" spans="1:27" ht="16" customHeight="1" outlineLevel="1" x14ac:dyDescent="0.35">
      <c r="A737" s="40"/>
      <c r="B737" s="40"/>
      <c r="C737" s="40"/>
      <c r="D737" s="40" t="s">
        <v>576</v>
      </c>
      <c r="E737" s="40"/>
      <c r="F737" s="41"/>
      <c r="G737" s="40"/>
      <c r="H737" s="40"/>
      <c r="I737" s="40"/>
      <c r="J737" s="42"/>
      <c r="K737" s="43">
        <f t="shared" ref="K737:W737" si="216">SUBTOTAL(9,K735:K736)</f>
        <v>99561712</v>
      </c>
      <c r="L737" s="43">
        <f t="shared" si="216"/>
        <v>99561712</v>
      </c>
      <c r="M737" s="43">
        <f t="shared" si="216"/>
        <v>0</v>
      </c>
      <c r="N737" s="43">
        <f t="shared" si="216"/>
        <v>99561712</v>
      </c>
      <c r="O737" s="43">
        <f t="shared" si="216"/>
        <v>0</v>
      </c>
      <c r="P737" s="43">
        <f t="shared" si="216"/>
        <v>49780855</v>
      </c>
      <c r="Q737" s="43">
        <f t="shared" si="216"/>
        <v>0</v>
      </c>
      <c r="R737" s="43">
        <f t="shared" si="216"/>
        <v>0</v>
      </c>
      <c r="S737" s="43">
        <f t="shared" si="216"/>
        <v>0</v>
      </c>
      <c r="T737" s="43">
        <f t="shared" si="216"/>
        <v>0</v>
      </c>
      <c r="U737" s="43">
        <f t="shared" si="216"/>
        <v>49780857</v>
      </c>
      <c r="V737" s="43">
        <f t="shared" si="216"/>
        <v>0</v>
      </c>
      <c r="W737" s="43">
        <f t="shared" si="216"/>
        <v>49780857</v>
      </c>
      <c r="X737" s="44">
        <f t="shared" si="206"/>
        <v>0</v>
      </c>
      <c r="Y737" s="44">
        <f t="shared" si="207"/>
        <v>0</v>
      </c>
      <c r="Z737" s="44">
        <f t="shared" si="208"/>
        <v>0.49999998995597827</v>
      </c>
      <c r="AA737" s="44">
        <f t="shared" si="209"/>
        <v>0.49999998995597827</v>
      </c>
    </row>
    <row r="738" spans="1:27" ht="16" customHeight="1" outlineLevel="2" x14ac:dyDescent="0.35">
      <c r="A738" s="21" t="s">
        <v>374</v>
      </c>
      <c r="B738" s="21" t="s">
        <v>317</v>
      </c>
      <c r="C738" s="21">
        <v>7</v>
      </c>
      <c r="D738" s="21" t="s">
        <v>439</v>
      </c>
      <c r="E738" s="21" t="s">
        <v>435</v>
      </c>
      <c r="F738" s="22" t="s">
        <v>432</v>
      </c>
      <c r="G738" s="21">
        <v>2320</v>
      </c>
      <c r="H738" s="21">
        <v>709300000</v>
      </c>
      <c r="I738" s="21">
        <v>0</v>
      </c>
      <c r="J738" s="23" t="s">
        <v>440</v>
      </c>
      <c r="K738" s="24">
        <v>33484989</v>
      </c>
      <c r="L738" s="24">
        <v>33484989</v>
      </c>
      <c r="M738" s="24">
        <v>0</v>
      </c>
      <c r="N738" s="24">
        <f>$L738</f>
        <v>33484989</v>
      </c>
      <c r="O738" s="24">
        <v>0</v>
      </c>
      <c r="P738" s="24">
        <v>16742495</v>
      </c>
      <c r="Q738" s="24">
        <v>0</v>
      </c>
      <c r="R738" s="24">
        <v>0</v>
      </c>
      <c r="S738" s="24">
        <v>0</v>
      </c>
      <c r="T738" s="24">
        <v>0</v>
      </c>
      <c r="U738" s="24">
        <v>16742494</v>
      </c>
      <c r="V738" s="24">
        <v>0</v>
      </c>
      <c r="W738" s="24">
        <f>$N738-($O738+$P738+$Q738+$R738+$V738)</f>
        <v>16742494</v>
      </c>
      <c r="X738" s="25">
        <f t="shared" si="206"/>
        <v>0</v>
      </c>
      <c r="Y738" s="25">
        <f t="shared" si="207"/>
        <v>0</v>
      </c>
      <c r="Z738" s="25">
        <f t="shared" si="208"/>
        <v>0.50000001493206403</v>
      </c>
      <c r="AA738" s="25">
        <f t="shared" si="209"/>
        <v>0.50000001493206403</v>
      </c>
    </row>
    <row r="739" spans="1:27" ht="16" customHeight="1" outlineLevel="1" x14ac:dyDescent="0.35">
      <c r="A739" s="40"/>
      <c r="B739" s="40"/>
      <c r="C739" s="40"/>
      <c r="D739" s="40" t="s">
        <v>577</v>
      </c>
      <c r="E739" s="40"/>
      <c r="F739" s="41"/>
      <c r="G739" s="40"/>
      <c r="H739" s="40"/>
      <c r="I739" s="40"/>
      <c r="J739" s="42"/>
      <c r="K739" s="43">
        <f t="shared" ref="K739:W739" si="217">SUBTOTAL(9,K738:K738)</f>
        <v>33484989</v>
      </c>
      <c r="L739" s="43">
        <f t="shared" si="217"/>
        <v>33484989</v>
      </c>
      <c r="M739" s="43">
        <f t="shared" si="217"/>
        <v>0</v>
      </c>
      <c r="N739" s="43">
        <f t="shared" si="217"/>
        <v>33484989</v>
      </c>
      <c r="O739" s="43">
        <f t="shared" si="217"/>
        <v>0</v>
      </c>
      <c r="P739" s="43">
        <f t="shared" si="217"/>
        <v>16742495</v>
      </c>
      <c r="Q739" s="43">
        <f t="shared" si="217"/>
        <v>0</v>
      </c>
      <c r="R739" s="43">
        <f t="shared" si="217"/>
        <v>0</v>
      </c>
      <c r="S739" s="43">
        <f t="shared" si="217"/>
        <v>0</v>
      </c>
      <c r="T739" s="43">
        <f t="shared" si="217"/>
        <v>0</v>
      </c>
      <c r="U739" s="43">
        <f t="shared" si="217"/>
        <v>16742494</v>
      </c>
      <c r="V739" s="43">
        <f t="shared" si="217"/>
        <v>0</v>
      </c>
      <c r="W739" s="43">
        <f t="shared" si="217"/>
        <v>16742494</v>
      </c>
      <c r="X739" s="44">
        <f t="shared" si="206"/>
        <v>0</v>
      </c>
      <c r="Y739" s="44">
        <f t="shared" si="207"/>
        <v>0</v>
      </c>
      <c r="Z739" s="44">
        <f t="shared" si="208"/>
        <v>0.50000001493206403</v>
      </c>
      <c r="AA739" s="44">
        <f t="shared" si="209"/>
        <v>0.50000001493206403</v>
      </c>
    </row>
    <row r="740" spans="1:27" ht="16" customHeight="1" x14ac:dyDescent="0.35">
      <c r="A740" s="54"/>
      <c r="B740" s="54"/>
      <c r="C740" s="54"/>
      <c r="D740" s="54" t="s">
        <v>463</v>
      </c>
      <c r="E740" s="54"/>
      <c r="F740" s="55"/>
      <c r="G740" s="54"/>
      <c r="H740" s="54"/>
      <c r="I740" s="54"/>
      <c r="J740" s="56"/>
      <c r="K740" s="57">
        <f t="shared" ref="K740:W740" si="218">SUBTOTAL(9,K13:K738)</f>
        <v>2771516678428</v>
      </c>
      <c r="L740" s="57">
        <f t="shared" si="218"/>
        <v>2771516678428</v>
      </c>
      <c r="M740" s="57">
        <f t="shared" si="218"/>
        <v>0</v>
      </c>
      <c r="N740" s="57">
        <f t="shared" si="218"/>
        <v>2771516678428</v>
      </c>
      <c r="O740" s="57">
        <f t="shared" si="218"/>
        <v>2579024373.27</v>
      </c>
      <c r="P740" s="57">
        <f t="shared" si="218"/>
        <v>252793666074.42004</v>
      </c>
      <c r="Q740" s="57">
        <f t="shared" si="218"/>
        <v>1402022674.5400002</v>
      </c>
      <c r="R740" s="57">
        <f t="shared" si="218"/>
        <v>1172213062109.7114</v>
      </c>
      <c r="S740" s="57">
        <f t="shared" si="218"/>
        <v>1172139154479.4917</v>
      </c>
      <c r="T740" s="57">
        <f t="shared" si="218"/>
        <v>844624892924.59058</v>
      </c>
      <c r="U740" s="57">
        <f t="shared" si="218"/>
        <v>1342528903196.0598</v>
      </c>
      <c r="V740" s="57">
        <f t="shared" si="218"/>
        <v>20988544068</v>
      </c>
      <c r="W740" s="57">
        <f t="shared" si="218"/>
        <v>1321540359128.0598</v>
      </c>
      <c r="X740" s="52">
        <f t="shared" si="206"/>
        <v>0.42295002993616798</v>
      </c>
      <c r="Y740" s="52">
        <f t="shared" si="207"/>
        <v>0.42295002993616798</v>
      </c>
      <c r="Z740" s="52">
        <f t="shared" si="208"/>
        <v>9.2647724302302323E-2</v>
      </c>
      <c r="AA740" s="52">
        <f t="shared" si="209"/>
        <v>0.51559775423847032</v>
      </c>
    </row>
    <row r="848" spans="1:27" s="36" customFormat="1" x14ac:dyDescent="0.35">
      <c r="A848" s="30"/>
      <c r="B848" s="30"/>
      <c r="C848" s="30"/>
      <c r="D848" s="30"/>
      <c r="E848" s="30"/>
      <c r="F848" s="31"/>
      <c r="G848" s="30"/>
      <c r="H848" s="30"/>
      <c r="I848" s="30"/>
      <c r="J848" s="32"/>
      <c r="K848" s="33"/>
      <c r="L848" s="33"/>
      <c r="N848" s="33"/>
      <c r="O848" s="33"/>
      <c r="P848" s="33"/>
      <c r="Q848" s="33"/>
      <c r="R848" s="33"/>
      <c r="S848" s="33"/>
      <c r="T848" s="33"/>
      <c r="U848" s="33"/>
      <c r="V848" s="33"/>
      <c r="W848" s="33"/>
      <c r="X848" s="34"/>
      <c r="Y848" s="34"/>
      <c r="Z848" s="34"/>
      <c r="AA848" s="34"/>
    </row>
    <row r="850" spans="1:27" s="33" customFormat="1" x14ac:dyDescent="0.35">
      <c r="A850" s="30"/>
      <c r="B850" s="30"/>
      <c r="C850" s="30"/>
      <c r="D850" s="30"/>
      <c r="E850" s="30"/>
      <c r="F850" s="31"/>
      <c r="G850" s="30"/>
      <c r="H850" s="30"/>
      <c r="I850" s="30"/>
      <c r="J850" s="32"/>
      <c r="K850" s="35"/>
      <c r="L850" s="35"/>
      <c r="M850" s="35"/>
      <c r="N850" s="35"/>
      <c r="O850" s="35"/>
      <c r="P850" s="35"/>
      <c r="Q850" s="35"/>
      <c r="R850" s="35"/>
      <c r="S850" s="35"/>
      <c r="T850" s="35"/>
      <c r="U850" s="35"/>
      <c r="V850" s="35"/>
      <c r="X850" s="34"/>
      <c r="Y850" s="34"/>
      <c r="Z850" s="34"/>
      <c r="AA850" s="34"/>
    </row>
  </sheetData>
  <autoFilter ref="A12:AA738" xr:uid="{E1BC108B-10FD-4934-9236-FF1085798E86}">
    <sortState xmlns:xlrd2="http://schemas.microsoft.com/office/spreadsheetml/2017/richdata2" ref="A13:AA738">
      <sortCondition ref="D13:D738"/>
    </sortState>
  </autoFilter>
  <mergeCells count="4">
    <mergeCell ref="A6:AA6"/>
    <mergeCell ref="A7:AA7"/>
    <mergeCell ref="A8:AA8"/>
    <mergeCell ref="A9:AA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LIQUIDACIÓN POR PARTIDA</vt:lpstr>
      <vt:lpstr>LIQUIDACIÓN 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Ortiz Chaves</dc:creator>
  <cp:lastModifiedBy>Shulan Martinez Arroyo</cp:lastModifiedBy>
  <dcterms:created xsi:type="dcterms:W3CDTF">2026-06-01T13:06:24Z</dcterms:created>
  <dcterms:modified xsi:type="dcterms:W3CDTF">2026-06-05T15:44:16Z</dcterms:modified>
</cp:coreProperties>
</file>